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2C28D33C-DB38-44CC-871F-2EBFDCBBF29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HTT" sheetId="8" r:id="rId1"/>
    <sheet name="TV" sheetId="9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1" i="9" l="1"/>
  <c r="Y11" i="8"/>
  <c r="AA11" i="8" s="1"/>
  <c r="AQ11" i="8" s="1"/>
  <c r="AQ10" i="8" s="1"/>
  <c r="AQ9" i="8" s="1"/>
  <c r="AJ11" i="8"/>
  <c r="AI11" i="8"/>
  <c r="AB11" i="8"/>
  <c r="F11" i="8"/>
  <c r="E11" i="8"/>
  <c r="D11" i="8"/>
  <c r="N11" i="9"/>
  <c r="F11" i="9"/>
  <c r="E11" i="9"/>
  <c r="D11" i="9"/>
  <c r="AR11" i="8" l="1"/>
  <c r="AR10" i="8" s="1"/>
  <c r="AR9" i="8" s="1"/>
  <c r="G11" i="8"/>
  <c r="H11" i="8" s="1"/>
  <c r="G11" i="9"/>
  <c r="K11" i="9" s="1"/>
  <c r="L11" i="9" s="1"/>
  <c r="M11" i="9" s="1"/>
  <c r="O11" i="9"/>
  <c r="P11" i="9" s="1"/>
  <c r="AJ11" i="9"/>
  <c r="AN11" i="9" s="1"/>
  <c r="AI11" i="9"/>
  <c r="AB11" i="9"/>
  <c r="K11" i="8" l="1"/>
  <c r="L11" i="8" s="1"/>
  <c r="M11" i="8" s="1"/>
  <c r="I11" i="8"/>
  <c r="J11" i="8" s="1"/>
  <c r="N11" i="8"/>
  <c r="H11" i="9"/>
  <c r="I11" i="9" s="1"/>
  <c r="J11" i="9" s="1"/>
  <c r="AM11" i="9"/>
  <c r="AL11" i="9" s="1"/>
  <c r="O11" i="8" l="1"/>
  <c r="AG11" i="8" s="1"/>
  <c r="AQ11" i="9"/>
  <c r="AQ10" i="9" s="1"/>
  <c r="AQ9" i="9" s="1"/>
  <c r="AP11" i="9"/>
  <c r="AP10" i="9" s="1"/>
  <c r="AP9" i="9" s="1"/>
  <c r="P11" i="8" l="1"/>
  <c r="AH11" i="8" s="1"/>
  <c r="AN11" i="8" s="1"/>
  <c r="AO11" i="9"/>
  <c r="AO10" i="9" s="1"/>
  <c r="AO9" i="9" s="1"/>
  <c r="AM11" i="8" l="1"/>
  <c r="AL11" i="8" s="1"/>
  <c r="AP11" i="8" s="1"/>
  <c r="AO11" i="8" l="1"/>
  <c r="AO10" i="8" s="1"/>
  <c r="AO9" i="8" s="1"/>
  <c r="AP10" i="8"/>
  <c r="AP9" i="8" s="1"/>
</calcChain>
</file>

<file path=xl/sharedStrings.xml><?xml version="1.0" encoding="utf-8"?>
<sst xmlns="http://schemas.openxmlformats.org/spreadsheetml/2006/main" count="135" uniqueCount="69">
  <si>
    <t>TT</t>
  </si>
  <si>
    <t>Họ và tên</t>
  </si>
  <si>
    <t>Ngày tháng năm sinh</t>
  </si>
  <si>
    <t>Trình độ đào tạo</t>
  </si>
  <si>
    <t>Năm</t>
  </si>
  <si>
    <t>Tháng</t>
  </si>
  <si>
    <t>Phụ lục 01</t>
  </si>
  <si>
    <t>Phụ lục 02</t>
  </si>
  <si>
    <t>Giới tính</t>
  </si>
  <si>
    <t>Nam</t>
  </si>
  <si>
    <t>Nữ</t>
  </si>
  <si>
    <t>Tách ngày tháng năm</t>
  </si>
  <si>
    <t>Tháng năm</t>
  </si>
  <si>
    <t>Tuổi nghỉ hưu (vùng thấp)</t>
  </si>
  <si>
    <t>Tuổi nghỉ hưu</t>
  </si>
  <si>
    <t>Tuổi nghỉ hưu (vùng cao)</t>
  </si>
  <si>
    <t>Tuổi nghỉ hưu (chuẩn)</t>
  </si>
  <si>
    <t>Tiền lương theo ngạch, bậc, chức vụ, chức danh, chức danh hoặc mức lương theo thỏa thuận ghi trong HĐLĐ</t>
  </si>
  <si>
    <t>Phụ cấp chức vụ lãnh đạo (nếu có)</t>
  </si>
  <si>
    <t>Phụ cấp thâm niên nghề (nếu có)</t>
  </si>
  <si>
    <t>Phụ cấp thâm niên vượt khung (nếu có)</t>
  </si>
  <si>
    <t>Hệ số chênh lệch bảo lưu (nếu có)</t>
  </si>
  <si>
    <t>Tuổi khi giải quyết tinh giản biên chế</t>
  </si>
  <si>
    <t>Thời điểm tinh giản biên chế</t>
  </si>
  <si>
    <t>Bao gồm</t>
  </si>
  <si>
    <t>Ngày</t>
  </si>
  <si>
    <t>Tuổi</t>
  </si>
  <si>
    <t>Mức phụ cấp</t>
  </si>
  <si>
    <t>Hệ số</t>
  </si>
  <si>
    <t xml:space="preserve">Khu vực 0,7 </t>
  </si>
  <si>
    <t>Trợ cấp tính cho thời gian nghỉ hưu trước tuổi</t>
  </si>
  <si>
    <t xml:space="preserve"> Trợ cấp do có đủ 20 năm đóng BHXH</t>
  </si>
  <si>
    <t>Trợ cấp do có trên 20 năm đóng BHXH</t>
  </si>
  <si>
    <t>Đơn vị tính: Nghìn đồng</t>
  </si>
  <si>
    <t xml:space="preserve">Tiền lương tháng hiện hưởng </t>
  </si>
  <si>
    <t>Số năm làm nghề, công việc nặng nhọc, độc hại, nguy hiểm</t>
  </si>
  <si>
    <t>Chức vụ/ chức danh</t>
  </si>
  <si>
    <t>Thời gian đóng BHXH</t>
  </si>
  <si>
    <t>Trợ cấp 3 tháng tiền lương hiện hưởng đi tìm việc làm</t>
  </si>
  <si>
    <t>Trợ cấp 1,5 tháng tiền lương hiện hưởng cho mỗi năm công tác có đóng BHXH</t>
  </si>
  <si>
    <t>Tiền lương theo ngạch, bậc, chức vụ, chức danh hoặc mức lương theo thỏa thuận ghi trong HĐLĐ</t>
  </si>
  <si>
    <t>Hoàng Văn Thanh</t>
  </si>
  <si>
    <t>Đại học quân sự cơ sở</t>
  </si>
  <si>
    <t>Trợ lý Ban Chỉ huy Quân sự</t>
  </si>
  <si>
    <t>UBND XÃ THÁI BÌNH (01 người)</t>
  </si>
  <si>
    <t>Danh sách này ấn định có 01 người./.</t>
  </si>
  <si>
    <t>SỞ Y TẾ (01 NGƯỜI)</t>
  </si>
  <si>
    <t>Nguyễn Thị Hằng</t>
  </si>
  <si>
    <t>10/8/1970</t>
  </si>
  <si>
    <t>Trung cấp Y sĩ</t>
  </si>
  <si>
    <t>Y sĩ hạng IV-Trung tâm Kiểm soát bệnh tật</t>
  </si>
  <si>
    <t>Kinh phí thực hiện tinh giản biên chế 
(Làm tròn)</t>
  </si>
  <si>
    <t>Kinh phí thực hiện tinh giản biên chế (Làm tròn)</t>
  </si>
  <si>
    <t>TỔNG CỘNG (01 NGƯỜI)</t>
  </si>
  <si>
    <t>Số năm nghỉ trước</t>
  </si>
  <si>
    <t xml:space="preserve">Số năm </t>
  </si>
  <si>
    <t>Số tháng</t>
  </si>
  <si>
    <t xml:space="preserve">Tổng số năm đóng bảo hiểm xã hội </t>
  </si>
  <si>
    <t xml:space="preserve">Tổng số năm đóng BHXH </t>
  </si>
  <si>
    <t>20 tháng</t>
  </si>
  <si>
    <t>Số năm được  nghỉ hưu trước tuổi</t>
  </si>
  <si>
    <t>Số năm</t>
  </si>
  <si>
    <t>Tổng số năm đóng BHXH</t>
  </si>
  <si>
    <t>Trong đó:</t>
  </si>
  <si>
    <t xml:space="preserve"> DANH SÁCH, DỰ TOÁN KINH PHÍ THỰC HIỆN CHẾ ĐỘ, CHÍNH SÁCH NGHỈ THÔI VIỆC THEO NGHỊ ĐỊNH SỐ 154/2025/NĐ-CP</t>
  </si>
  <si>
    <t xml:space="preserve">
 DANH SÁCH, DỰ TOÁN KINH PHÍ THỰC HIỆN CHẾ ĐỘ, CHÍNH SÁCH NGHỈ HƯU TRƯỚC TUỔI THEO NGHỊ ĐỊNH SỐ 154/2025/NĐ-CP
</t>
  </si>
  <si>
    <t>ỦY BAN NHÂN DÂN
TỈNH LẠNG SƠN</t>
  </si>
  <si>
    <t>(Kèm theo Quyết định số   2473 /QĐ-UBND  ngày  18 tháng 11 năm 2025 của Chủ tịch UBND tỉnh)</t>
  </si>
  <si>
    <t>(Kèm theo Quyết định số  2473 /QĐ-UBND  ngày 18 tháng 11 năm 2025 của Chủ tịch UBND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</si>
</sst>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\ _₫_-;\-* #,##0.00\ _₫_-;_-* &quot;-&quot;??\ _₫_-;_-@_-"/>
    <numFmt numFmtId="165" formatCode="#,##0.0"/>
    <numFmt numFmtId="166" formatCode="0.0"/>
    <numFmt numFmtId="167" formatCode="mm/yyyy"/>
    <numFmt numFmtId="168" formatCode="dd/mm/yyyy;@"/>
  </numFmts>
  <fonts count="40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2"/>
    </font>
    <font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163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indexed="8"/>
      <name val="Calibri"/>
      <family val="2"/>
      <scheme val="minor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2"/>
      <name val="Times New Roman"/>
      <family val="1"/>
    </font>
    <font>
      <sz val="12"/>
      <name val=".VnTime"/>
      <family val="2"/>
    </font>
    <font>
      <b/>
      <sz val="12"/>
      <name val="Times New Roman"/>
      <family val="1"/>
    </font>
    <font>
      <i/>
      <sz val="12"/>
      <name val="Times New Roman"/>
      <family val="1"/>
    </font>
    <font>
      <i/>
      <sz val="11"/>
      <color theme="1"/>
      <name val="Times New Roman"/>
      <family val="1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</font>
    <font>
      <i/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i/>
      <sz val="13"/>
      <name val="Times New Roman"/>
      <family val="1"/>
    </font>
    <font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0"/>
      <color theme="1"/>
      <name val="Times New Roman"/>
      <family val="1"/>
    </font>
    <font>
      <i/>
      <sz val="9"/>
      <name val="Times New Roman"/>
      <family val="1"/>
    </font>
    <font>
      <i/>
      <sz val="9"/>
      <color rgb="FFFF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b/>
      <i/>
      <sz val="10"/>
      <name val="Times New Roman"/>
      <family val="1"/>
    </font>
    <font>
      <b/>
      <sz val="14"/>
      <name val="Times New Roman"/>
      <family val="1"/>
    </font>
    <font>
      <b/>
      <sz val="13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6" fillId="0" borderId="0"/>
    <xf numFmtId="0" fontId="7" fillId="0" borderId="0"/>
    <xf numFmtId="0" fontId="5" fillId="0" borderId="0"/>
    <xf numFmtId="0" fontId="6" fillId="0" borderId="0"/>
    <xf numFmtId="0" fontId="5" fillId="0" borderId="0"/>
    <xf numFmtId="0" fontId="4" fillId="0" borderId="0"/>
    <xf numFmtId="0" fontId="2" fillId="0" borderId="0"/>
    <xf numFmtId="0" fontId="5" fillId="0" borderId="0"/>
    <xf numFmtId="9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5" fillId="0" borderId="0"/>
    <xf numFmtId="9" fontId="11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4" fillId="0" borderId="0"/>
    <xf numFmtId="0" fontId="9" fillId="0" borderId="0"/>
    <xf numFmtId="43" fontId="9" fillId="0" borderId="0" applyFont="0" applyFill="0" applyBorder="0" applyAlignment="0" applyProtection="0"/>
    <xf numFmtId="0" fontId="5" fillId="0" borderId="0"/>
    <xf numFmtId="0" fontId="5" fillId="0" borderId="0"/>
    <xf numFmtId="0" fontId="20" fillId="0" borderId="0"/>
    <xf numFmtId="0" fontId="1" fillId="0" borderId="0"/>
    <xf numFmtId="9" fontId="5" fillId="0" borderId="0" applyFont="0" applyFill="0" applyBorder="0" applyAlignment="0" applyProtection="0"/>
    <xf numFmtId="0" fontId="19" fillId="0" borderId="0"/>
    <xf numFmtId="0" fontId="5" fillId="0" borderId="0"/>
    <xf numFmtId="0" fontId="2" fillId="0" borderId="0"/>
  </cellStyleXfs>
  <cellXfs count="211">
    <xf numFmtId="0" fontId="0" fillId="0" borderId="0" xfId="0"/>
    <xf numFmtId="0" fontId="22" fillId="2" borderId="0" xfId="0" applyFont="1" applyFill="1" applyAlignment="1">
      <alignment horizontal="center" vertical="center" wrapText="1"/>
    </xf>
    <xf numFmtId="167" fontId="22" fillId="2" borderId="0" xfId="0" applyNumberFormat="1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center" wrapText="1"/>
    </xf>
    <xf numFmtId="3" fontId="22" fillId="2" borderId="0" xfId="0" applyNumberFormat="1" applyFont="1" applyFill="1" applyAlignment="1">
      <alignment horizontal="center" vertical="center" wrapText="1"/>
    </xf>
    <xf numFmtId="3" fontId="26" fillId="2" borderId="0" xfId="0" applyNumberFormat="1" applyFont="1" applyFill="1" applyAlignment="1">
      <alignment horizontal="center" vertical="center" wrapText="1"/>
    </xf>
    <xf numFmtId="3" fontId="18" fillId="2" borderId="0" xfId="0" applyNumberFormat="1" applyFont="1" applyFill="1" applyAlignment="1">
      <alignment horizontal="center" vertical="center" wrapText="1"/>
    </xf>
    <xf numFmtId="0" fontId="16" fillId="2" borderId="2" xfId="19" applyFont="1" applyFill="1" applyBorder="1" applyAlignment="1">
      <alignment horizontal="center" vertical="center" wrapText="1"/>
    </xf>
    <xf numFmtId="4" fontId="16" fillId="2" borderId="2" xfId="19" applyNumberFormat="1" applyFont="1" applyFill="1" applyBorder="1" applyAlignment="1">
      <alignment horizontal="center" vertical="center" wrapText="1"/>
    </xf>
    <xf numFmtId="4" fontId="27" fillId="2" borderId="2" xfId="19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0" fontId="18" fillId="2" borderId="0" xfId="0" applyFont="1" applyFill="1" applyAlignment="1">
      <alignment horizontal="center" vertical="center" wrapText="1"/>
    </xf>
    <xf numFmtId="167" fontId="18" fillId="2" borderId="0" xfId="0" applyNumberFormat="1" applyFont="1" applyFill="1" applyAlignment="1">
      <alignment horizontal="center" vertical="center" wrapText="1"/>
    </xf>
    <xf numFmtId="4" fontId="18" fillId="2" borderId="0" xfId="0" applyNumberFormat="1" applyFont="1" applyFill="1" applyAlignment="1">
      <alignment horizontal="center" vertical="center" wrapText="1"/>
    </xf>
    <xf numFmtId="3" fontId="23" fillId="2" borderId="0" xfId="0" applyNumberFormat="1" applyFont="1" applyFill="1" applyAlignment="1">
      <alignment horizontal="center" vertical="center" wrapText="1"/>
    </xf>
    <xf numFmtId="0" fontId="22" fillId="2" borderId="0" xfId="0" applyFont="1" applyFill="1" applyAlignment="1">
      <alignment vertical="center" wrapText="1"/>
    </xf>
    <xf numFmtId="4" fontId="0" fillId="0" borderId="0" xfId="0" applyNumberFormat="1"/>
    <xf numFmtId="0" fontId="16" fillId="3" borderId="2" xfId="19" applyFont="1" applyFill="1" applyBorder="1" applyAlignment="1">
      <alignment vertical="center" wrapText="1"/>
    </xf>
    <xf numFmtId="3" fontId="16" fillId="3" borderId="2" xfId="19" quotePrefix="1" applyNumberFormat="1" applyFont="1" applyFill="1" applyBorder="1" applyAlignment="1">
      <alignment horizontal="center" vertical="center" wrapText="1"/>
    </xf>
    <xf numFmtId="3" fontId="16" fillId="3" borderId="2" xfId="19" applyNumberFormat="1" applyFont="1" applyFill="1" applyBorder="1" applyAlignment="1">
      <alignment horizontal="center" vertical="center" wrapText="1"/>
    </xf>
    <xf numFmtId="0" fontId="16" fillId="3" borderId="2" xfId="19" applyFont="1" applyFill="1" applyBorder="1" applyAlignment="1">
      <alignment horizontal="center" vertical="center" wrapText="1"/>
    </xf>
    <xf numFmtId="49" fontId="16" fillId="3" borderId="2" xfId="19" applyNumberFormat="1" applyFont="1" applyFill="1" applyBorder="1" applyAlignment="1">
      <alignment horizontal="center" vertical="center" wrapText="1"/>
    </xf>
    <xf numFmtId="3" fontId="16" fillId="3" borderId="2" xfId="8" applyNumberFormat="1" applyFont="1" applyFill="1" applyBorder="1" applyAlignment="1">
      <alignment horizontal="center" vertical="center" wrapText="1"/>
    </xf>
    <xf numFmtId="1" fontId="16" fillId="3" borderId="2" xfId="19" applyNumberFormat="1" applyFont="1" applyFill="1" applyBorder="1" applyAlignment="1">
      <alignment horizontal="center" vertical="center" wrapText="1"/>
    </xf>
    <xf numFmtId="165" fontId="16" fillId="3" borderId="2" xfId="19" applyNumberFormat="1" applyFont="1" applyFill="1" applyBorder="1" applyAlignment="1">
      <alignment horizontal="center" vertical="center" wrapText="1"/>
    </xf>
    <xf numFmtId="168" fontId="16" fillId="3" borderId="2" xfId="19" quotePrefix="1" applyNumberFormat="1" applyFont="1" applyFill="1" applyBorder="1" applyAlignment="1">
      <alignment horizontal="center" vertical="center" wrapText="1"/>
    </xf>
    <xf numFmtId="1" fontId="16" fillId="3" borderId="2" xfId="19" quotePrefix="1" applyNumberFormat="1" applyFont="1" applyFill="1" applyBorder="1" applyAlignment="1">
      <alignment horizontal="center" vertical="center" wrapText="1"/>
    </xf>
    <xf numFmtId="1" fontId="18" fillId="2" borderId="2" xfId="19" applyNumberFormat="1" applyFont="1" applyFill="1" applyBorder="1" applyAlignment="1">
      <alignment horizontal="center" vertical="center" wrapText="1"/>
    </xf>
    <xf numFmtId="0" fontId="30" fillId="0" borderId="0" xfId="0" applyFont="1"/>
    <xf numFmtId="165" fontId="18" fillId="2" borderId="2" xfId="19" applyNumberFormat="1" applyFont="1" applyFill="1" applyBorder="1" applyAlignment="1">
      <alignment horizontal="center" vertical="center" wrapText="1"/>
    </xf>
    <xf numFmtId="0" fontId="31" fillId="0" borderId="0" xfId="0" applyFont="1"/>
    <xf numFmtId="167" fontId="16" fillId="3" borderId="2" xfId="19" applyNumberFormat="1" applyFont="1" applyFill="1" applyBorder="1" applyAlignment="1">
      <alignment horizontal="center" vertical="center" wrapText="1"/>
    </xf>
    <xf numFmtId="4" fontId="16" fillId="3" borderId="2" xfId="19" applyNumberFormat="1" applyFont="1" applyFill="1" applyBorder="1" applyAlignment="1">
      <alignment horizontal="center" vertical="center" wrapText="1"/>
    </xf>
    <xf numFmtId="4" fontId="27" fillId="3" borderId="2" xfId="19" applyNumberFormat="1" applyFont="1" applyFill="1" applyBorder="1" applyAlignment="1">
      <alignment horizontal="center" vertical="center" wrapText="1"/>
    </xf>
    <xf numFmtId="3" fontId="28" fillId="3" borderId="2" xfId="19" applyNumberFormat="1" applyFont="1" applyFill="1" applyBorder="1" applyAlignment="1">
      <alignment horizontal="center" vertical="center" wrapText="1"/>
    </xf>
    <xf numFmtId="168" fontId="15" fillId="3" borderId="2" xfId="0" applyNumberFormat="1" applyFont="1" applyFill="1" applyBorder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1" fontId="13" fillId="2" borderId="2" xfId="19" applyNumberFormat="1" applyFont="1" applyFill="1" applyBorder="1" applyAlignment="1">
      <alignment horizontal="center" vertical="center" wrapText="1"/>
    </xf>
    <xf numFmtId="3" fontId="17" fillId="2" borderId="2" xfId="19" applyNumberFormat="1" applyFont="1" applyFill="1" applyBorder="1" applyAlignment="1">
      <alignment horizontal="center" vertical="center" wrapText="1"/>
    </xf>
    <xf numFmtId="0" fontId="12" fillId="2" borderId="2" xfId="19" applyFont="1" applyFill="1" applyBorder="1" applyAlignment="1">
      <alignment horizontal="center" vertical="center" wrapText="1"/>
    </xf>
    <xf numFmtId="4" fontId="12" fillId="2" borderId="2" xfId="19" applyNumberFormat="1" applyFont="1" applyFill="1" applyBorder="1" applyAlignment="1">
      <alignment horizontal="center" vertical="center" wrapText="1"/>
    </xf>
    <xf numFmtId="4" fontId="24" fillId="2" borderId="2" xfId="19" applyNumberFormat="1" applyFont="1" applyFill="1" applyBorder="1" applyAlignment="1">
      <alignment horizontal="center" vertical="center" wrapText="1"/>
    </xf>
    <xf numFmtId="3" fontId="12" fillId="2" borderId="2" xfId="19" applyNumberFormat="1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10" fillId="0" borderId="0" xfId="0" applyNumberFormat="1" applyFont="1"/>
    <xf numFmtId="3" fontId="10" fillId="0" borderId="0" xfId="0" applyNumberFormat="1" applyFont="1"/>
    <xf numFmtId="0" fontId="10" fillId="0" borderId="0" xfId="0" applyFont="1"/>
    <xf numFmtId="0" fontId="33" fillId="2" borderId="2" xfId="19" applyFont="1" applyFill="1" applyBorder="1" applyAlignment="1">
      <alignment horizontal="center" vertical="center" wrapText="1"/>
    </xf>
    <xf numFmtId="167" fontId="33" fillId="2" borderId="2" xfId="19" applyNumberFormat="1" applyFont="1" applyFill="1" applyBorder="1" applyAlignment="1">
      <alignment horizontal="center" vertical="center" wrapText="1"/>
    </xf>
    <xf numFmtId="4" fontId="33" fillId="2" borderId="2" xfId="19" applyNumberFormat="1" applyFont="1" applyFill="1" applyBorder="1" applyAlignment="1">
      <alignment horizontal="center" vertical="center" wrapText="1"/>
    </xf>
    <xf numFmtId="4" fontId="34" fillId="2" borderId="2" xfId="19" applyNumberFormat="1" applyFont="1" applyFill="1" applyBorder="1" applyAlignment="1">
      <alignment horizontal="center" vertical="center" wrapText="1"/>
    </xf>
    <xf numFmtId="3" fontId="33" fillId="2" borderId="2" xfId="19" applyNumberFormat="1" applyFont="1" applyFill="1" applyBorder="1" applyAlignment="1">
      <alignment horizontal="center" vertical="center" wrapText="1"/>
    </xf>
    <xf numFmtId="3" fontId="35" fillId="2" borderId="2" xfId="19" applyNumberFormat="1" applyFont="1" applyFill="1" applyBorder="1" applyAlignment="1">
      <alignment horizontal="center" vertical="center" wrapText="1"/>
    </xf>
    <xf numFmtId="0" fontId="36" fillId="0" borderId="0" xfId="0" applyFont="1"/>
    <xf numFmtId="0" fontId="16" fillId="0" borderId="4" xfId="19" applyFont="1" applyBorder="1" applyAlignment="1">
      <alignment horizontal="center" vertical="center" wrapText="1"/>
    </xf>
    <xf numFmtId="0" fontId="19" fillId="2" borderId="2" xfId="60" applyFont="1" applyFill="1" applyBorder="1" applyAlignment="1">
      <alignment vertical="center" wrapText="1"/>
    </xf>
    <xf numFmtId="14" fontId="19" fillId="2" borderId="2" xfId="60" applyNumberFormat="1" applyFont="1" applyFill="1" applyBorder="1" applyAlignment="1">
      <alignment horizontal="center" vertical="center" wrapText="1"/>
    </xf>
    <xf numFmtId="3" fontId="15" fillId="0" borderId="2" xfId="55" applyNumberFormat="1" applyFont="1" applyBorder="1" applyAlignment="1">
      <alignment vertical="center" wrapText="1"/>
    </xf>
    <xf numFmtId="1" fontId="15" fillId="0" borderId="2" xfId="55" applyNumberFormat="1" applyFont="1" applyBorder="1" applyAlignment="1">
      <alignment vertical="center" wrapText="1"/>
    </xf>
    <xf numFmtId="167" fontId="15" fillId="0" borderId="2" xfId="55" quotePrefix="1" applyNumberFormat="1" applyFont="1" applyBorder="1" applyAlignment="1">
      <alignment vertical="center" wrapText="1"/>
    </xf>
    <xf numFmtId="4" fontId="15" fillId="0" borderId="2" xfId="55" applyNumberFormat="1" applyFont="1" applyBorder="1" applyAlignment="1">
      <alignment vertical="center" wrapText="1"/>
    </xf>
    <xf numFmtId="165" fontId="15" fillId="0" borderId="2" xfId="55" applyNumberFormat="1" applyFont="1" applyBorder="1" applyAlignment="1">
      <alignment horizontal="center" vertical="center" wrapText="1"/>
    </xf>
    <xf numFmtId="0" fontId="19" fillId="2" borderId="2" xfId="60" applyFont="1" applyFill="1" applyBorder="1" applyAlignment="1">
      <alignment horizontal="center" vertical="center" wrapText="1"/>
    </xf>
    <xf numFmtId="0" fontId="15" fillId="0" borderId="8" xfId="55" applyFont="1" applyBorder="1" applyAlignment="1">
      <alignment horizontal="center" vertical="center" wrapText="1"/>
    </xf>
    <xf numFmtId="3" fontId="16" fillId="0" borderId="4" xfId="19" applyNumberFormat="1" applyFont="1" applyBorder="1" applyAlignment="1">
      <alignment horizontal="center" vertical="center" wrapText="1"/>
    </xf>
    <xf numFmtId="168" fontId="15" fillId="0" borderId="4" xfId="0" applyNumberFormat="1" applyFont="1" applyBorder="1" applyAlignment="1">
      <alignment horizontal="center" wrapText="1"/>
    </xf>
    <xf numFmtId="2" fontId="15" fillId="0" borderId="8" xfId="55" applyNumberFormat="1" applyFont="1" applyBorder="1" applyAlignment="1">
      <alignment horizontal="center" vertical="center" wrapText="1"/>
    </xf>
    <xf numFmtId="0" fontId="15" fillId="0" borderId="8" xfId="19" applyFont="1" applyBorder="1" applyAlignment="1">
      <alignment horizontal="center" vertical="center" wrapText="1"/>
    </xf>
    <xf numFmtId="3" fontId="15" fillId="0" borderId="8" xfId="19" applyNumberFormat="1" applyFont="1" applyBorder="1" applyAlignment="1">
      <alignment horizontal="right" vertical="center" wrapText="1"/>
    </xf>
    <xf numFmtId="166" fontId="15" fillId="0" borderId="8" xfId="55" applyNumberFormat="1" applyFont="1" applyBorder="1" applyAlignment="1">
      <alignment horizontal="center" vertical="center" wrapText="1"/>
    </xf>
    <xf numFmtId="1" fontId="15" fillId="0" borderId="8" xfId="55" applyNumberFormat="1" applyFont="1" applyBorder="1" applyAlignment="1">
      <alignment horizontal="center" vertical="center" wrapText="1"/>
    </xf>
    <xf numFmtId="3" fontId="15" fillId="0" borderId="8" xfId="55" applyNumberFormat="1" applyFont="1" applyBorder="1" applyAlignment="1">
      <alignment horizontal="center" vertical="center" wrapText="1"/>
    </xf>
    <xf numFmtId="168" fontId="15" fillId="0" borderId="8" xfId="19" quotePrefix="1" applyNumberFormat="1" applyFont="1" applyBorder="1" applyAlignment="1">
      <alignment horizontal="center" vertical="center" wrapText="1"/>
    </xf>
    <xf numFmtId="1" fontId="15" fillId="0" borderId="8" xfId="0" applyNumberFormat="1" applyFont="1" applyBorder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21" fillId="4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6" fillId="3" borderId="5" xfId="19" applyFont="1" applyFill="1" applyBorder="1" applyAlignment="1">
      <alignment vertical="center" wrapText="1"/>
    </xf>
    <xf numFmtId="3" fontId="15" fillId="5" borderId="2" xfId="55" applyNumberFormat="1" applyFont="1" applyFill="1" applyBorder="1" applyAlignment="1">
      <alignment wrapText="1"/>
    </xf>
    <xf numFmtId="1" fontId="15" fillId="5" borderId="2" xfId="55" applyNumberFormat="1" applyFont="1" applyFill="1" applyBorder="1" applyAlignment="1">
      <alignment wrapText="1"/>
    </xf>
    <xf numFmtId="167" fontId="15" fillId="5" borderId="2" xfId="55" quotePrefix="1" applyNumberFormat="1" applyFont="1" applyFill="1" applyBorder="1" applyAlignment="1">
      <alignment wrapText="1"/>
    </xf>
    <xf numFmtId="4" fontId="15" fillId="5" borderId="2" xfId="55" applyNumberFormat="1" applyFont="1" applyFill="1" applyBorder="1" applyAlignment="1">
      <alignment wrapText="1"/>
    </xf>
    <xf numFmtId="4" fontId="25" fillId="5" borderId="2" xfId="55" applyNumberFormat="1" applyFont="1" applyFill="1" applyBorder="1" applyAlignment="1">
      <alignment wrapText="1"/>
    </xf>
    <xf numFmtId="165" fontId="15" fillId="5" borderId="2" xfId="55" applyNumberFormat="1" applyFont="1" applyFill="1" applyBorder="1" applyAlignment="1">
      <alignment horizontal="center" wrapText="1"/>
    </xf>
    <xf numFmtId="165" fontId="10" fillId="5" borderId="2" xfId="55" applyNumberFormat="1" applyFont="1" applyFill="1" applyBorder="1" applyAlignment="1">
      <alignment horizontal="center" wrapText="1"/>
    </xf>
    <xf numFmtId="49" fontId="15" fillId="5" borderId="2" xfId="0" applyNumberFormat="1" applyFont="1" applyFill="1" applyBorder="1" applyAlignment="1">
      <alignment horizontal="center" wrapText="1"/>
    </xf>
    <xf numFmtId="2" fontId="15" fillId="5" borderId="2" xfId="55" applyNumberFormat="1" applyFont="1" applyFill="1" applyBorder="1" applyAlignment="1">
      <alignment horizontal="center" wrapText="1"/>
    </xf>
    <xf numFmtId="49" fontId="15" fillId="5" borderId="2" xfId="55" applyNumberFormat="1" applyFont="1" applyFill="1" applyBorder="1" applyAlignment="1">
      <alignment horizontal="center" wrapText="1"/>
    </xf>
    <xf numFmtId="9" fontId="15" fillId="5" borderId="2" xfId="19" applyNumberFormat="1" applyFont="1" applyFill="1" applyBorder="1" applyAlignment="1">
      <alignment horizontal="center" wrapText="1"/>
    </xf>
    <xf numFmtId="2" fontId="15" fillId="5" borderId="2" xfId="19" quotePrefix="1" applyNumberFormat="1" applyFont="1" applyFill="1" applyBorder="1" applyAlignment="1">
      <alignment horizontal="center" wrapText="1"/>
    </xf>
    <xf numFmtId="0" fontId="15" fillId="5" borderId="2" xfId="19" applyFont="1" applyFill="1" applyBorder="1" applyAlignment="1">
      <alignment horizontal="center" wrapText="1"/>
    </xf>
    <xf numFmtId="3" fontId="15" fillId="5" borderId="2" xfId="19" applyNumberFormat="1" applyFont="1" applyFill="1" applyBorder="1" applyAlignment="1">
      <alignment horizontal="right" wrapText="1"/>
    </xf>
    <xf numFmtId="166" fontId="15" fillId="5" borderId="2" xfId="55" applyNumberFormat="1" applyFont="1" applyFill="1" applyBorder="1" applyAlignment="1">
      <alignment horizontal="center" wrapText="1"/>
    </xf>
    <xf numFmtId="1" fontId="15" fillId="5" borderId="2" xfId="55" applyNumberFormat="1" applyFont="1" applyFill="1" applyBorder="1" applyAlignment="1">
      <alignment horizontal="center" wrapText="1"/>
    </xf>
    <xf numFmtId="3" fontId="15" fillId="5" borderId="2" xfId="55" applyNumberFormat="1" applyFont="1" applyFill="1" applyBorder="1" applyAlignment="1">
      <alignment horizontal="center" wrapText="1"/>
    </xf>
    <xf numFmtId="168" fontId="15" fillId="5" borderId="2" xfId="19" quotePrefix="1" applyNumberFormat="1" applyFont="1" applyFill="1" applyBorder="1" applyAlignment="1">
      <alignment horizontal="center" wrapText="1"/>
    </xf>
    <xf numFmtId="1" fontId="15" fillId="5" borderId="2" xfId="0" applyNumberFormat="1" applyFont="1" applyFill="1" applyBorder="1" applyAlignment="1">
      <alignment horizontal="center" wrapText="1"/>
    </xf>
    <xf numFmtId="165" fontId="19" fillId="0" borderId="2" xfId="55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2" xfId="0" quotePrefix="1" applyNumberFormat="1" applyFont="1" applyBorder="1" applyAlignment="1">
      <alignment horizontal="center" vertical="center" wrapText="1"/>
    </xf>
    <xf numFmtId="4" fontId="25" fillId="0" borderId="2" xfId="55" applyNumberFormat="1" applyFont="1" applyBorder="1" applyAlignment="1">
      <alignment vertical="center" wrapText="1"/>
    </xf>
    <xf numFmtId="2" fontId="15" fillId="0" borderId="2" xfId="55" applyNumberFormat="1" applyFont="1" applyBorder="1" applyAlignment="1">
      <alignment horizontal="center" vertical="center" wrapText="1"/>
    </xf>
    <xf numFmtId="9" fontId="15" fillId="0" borderId="2" xfId="19" applyNumberFormat="1" applyFont="1" applyBorder="1" applyAlignment="1">
      <alignment horizontal="center" vertical="center" wrapText="1"/>
    </xf>
    <xf numFmtId="2" fontId="15" fillId="0" borderId="2" xfId="19" quotePrefix="1" applyNumberFormat="1" applyFont="1" applyBorder="1" applyAlignment="1">
      <alignment horizontal="center" vertical="center" wrapText="1"/>
    </xf>
    <xf numFmtId="0" fontId="15" fillId="0" borderId="2" xfId="19" applyFont="1" applyBorder="1" applyAlignment="1">
      <alignment horizontal="center" vertical="center" wrapText="1"/>
    </xf>
    <xf numFmtId="3" fontId="15" fillId="0" borderId="2" xfId="19" applyNumberFormat="1" applyFont="1" applyBorder="1" applyAlignment="1">
      <alignment horizontal="right" vertical="center" wrapText="1"/>
    </xf>
    <xf numFmtId="166" fontId="15" fillId="0" borderId="2" xfId="55" applyNumberFormat="1" applyFont="1" applyBorder="1" applyAlignment="1">
      <alignment horizontal="center" vertical="center" wrapText="1"/>
    </xf>
    <xf numFmtId="1" fontId="15" fillId="0" borderId="2" xfId="55" applyNumberFormat="1" applyFont="1" applyBorder="1" applyAlignment="1">
      <alignment horizontal="center" vertical="center" wrapText="1"/>
    </xf>
    <xf numFmtId="3" fontId="15" fillId="0" borderId="2" xfId="55" applyNumberFormat="1" applyFont="1" applyBorder="1" applyAlignment="1">
      <alignment horizontal="center" vertical="center" wrapText="1"/>
    </xf>
    <xf numFmtId="168" fontId="15" fillId="0" borderId="2" xfId="19" quotePrefix="1" applyNumberFormat="1" applyFont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1" fontId="18" fillId="2" borderId="2" xfId="19" applyNumberFormat="1" applyFont="1" applyFill="1" applyBorder="1" applyAlignment="1" applyProtection="1">
      <alignment horizontal="center" vertical="center" wrapText="1"/>
      <protection locked="0"/>
    </xf>
    <xf numFmtId="1" fontId="13" fillId="2" borderId="2" xfId="19" applyNumberFormat="1" applyFont="1" applyFill="1" applyBorder="1" applyAlignment="1" applyProtection="1">
      <alignment horizontal="center" vertical="center" wrapText="1"/>
      <protection locked="0"/>
    </xf>
    <xf numFmtId="49" fontId="15" fillId="2" borderId="2" xfId="55" applyNumberFormat="1" applyFont="1" applyFill="1" applyBorder="1" applyAlignment="1">
      <alignment horizontal="center" vertical="center" wrapText="1"/>
    </xf>
    <xf numFmtId="9" fontId="15" fillId="2" borderId="2" xfId="19" applyNumberFormat="1" applyFont="1" applyFill="1" applyBorder="1" applyAlignment="1">
      <alignment horizontal="center" vertical="center" wrapText="1"/>
    </xf>
    <xf numFmtId="2" fontId="15" fillId="2" borderId="2" xfId="19" quotePrefix="1" applyNumberFormat="1" applyFont="1" applyFill="1" applyBorder="1" applyAlignment="1">
      <alignment horizontal="center" vertical="center" wrapText="1"/>
    </xf>
    <xf numFmtId="0" fontId="16" fillId="0" borderId="2" xfId="19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165" fontId="4" fillId="0" borderId="2" xfId="19" applyNumberFormat="1" applyFont="1" applyBorder="1" applyAlignment="1">
      <alignment horizontal="center" vertical="center" wrapText="1"/>
    </xf>
    <xf numFmtId="0" fontId="33" fillId="0" borderId="2" xfId="19" applyFont="1" applyBorder="1" applyAlignment="1">
      <alignment horizontal="center" vertical="center" wrapText="1"/>
    </xf>
    <xf numFmtId="49" fontId="15" fillId="0" borderId="8" xfId="55" applyNumberFormat="1" applyFont="1" applyBorder="1" applyAlignment="1">
      <alignment horizontal="center" vertical="center" wrapText="1"/>
    </xf>
    <xf numFmtId="9" fontId="15" fillId="0" borderId="8" xfId="19" applyNumberFormat="1" applyFont="1" applyBorder="1" applyAlignment="1">
      <alignment horizontal="center" vertical="center" wrapText="1"/>
    </xf>
    <xf numFmtId="2" fontId="15" fillId="0" borderId="8" xfId="19" quotePrefix="1" applyNumberFormat="1" applyFont="1" applyBorder="1" applyAlignment="1">
      <alignment horizontal="center" vertical="center" wrapText="1"/>
    </xf>
    <xf numFmtId="165" fontId="13" fillId="0" borderId="2" xfId="19" applyNumberFormat="1" applyFont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165" fontId="16" fillId="3" borderId="2" xfId="19" applyNumberFormat="1" applyFont="1" applyFill="1" applyBorder="1" applyAlignment="1">
      <alignment horizontal="right" vertical="center" wrapText="1"/>
    </xf>
    <xf numFmtId="165" fontId="16" fillId="5" borderId="2" xfId="8" applyNumberFormat="1" applyFont="1" applyFill="1" applyBorder="1" applyAlignment="1">
      <alignment horizontal="right" vertical="center" wrapText="1"/>
    </xf>
    <xf numFmtId="165" fontId="15" fillId="0" borderId="2" xfId="8" applyNumberFormat="1" applyFont="1" applyFill="1" applyBorder="1" applyAlignment="1">
      <alignment horizontal="right" vertical="center" wrapText="1"/>
    </xf>
    <xf numFmtId="165" fontId="10" fillId="0" borderId="2" xfId="0" applyNumberFormat="1" applyFont="1" applyBorder="1" applyAlignment="1">
      <alignment vertical="center"/>
    </xf>
    <xf numFmtId="165" fontId="16" fillId="0" borderId="4" xfId="19" applyNumberFormat="1" applyFont="1" applyBorder="1" applyAlignment="1">
      <alignment horizontal="right" vertical="center" wrapText="1"/>
    </xf>
    <xf numFmtId="165" fontId="15" fillId="0" borderId="8" xfId="8" applyNumberFormat="1" applyFont="1" applyFill="1" applyBorder="1" applyAlignment="1">
      <alignment horizontal="right" vertical="center" wrapText="1"/>
    </xf>
    <xf numFmtId="165" fontId="30" fillId="0" borderId="0" xfId="0" applyNumberFormat="1" applyFont="1"/>
    <xf numFmtId="1" fontId="16" fillId="2" borderId="3" xfId="19" applyNumberFormat="1" applyFont="1" applyFill="1" applyBorder="1" applyAlignment="1">
      <alignment horizontal="center" vertical="center" wrapText="1"/>
    </xf>
    <xf numFmtId="1" fontId="16" fillId="2" borderId="4" xfId="19" applyNumberFormat="1" applyFont="1" applyFill="1" applyBorder="1" applyAlignment="1">
      <alignment horizontal="center" vertical="center" wrapText="1"/>
    </xf>
    <xf numFmtId="3" fontId="16" fillId="2" borderId="2" xfId="19" applyNumberFormat="1" applyFont="1" applyFill="1" applyBorder="1" applyAlignment="1">
      <alignment horizontal="center" vertical="center" wrapText="1"/>
    </xf>
    <xf numFmtId="0" fontId="16" fillId="2" borderId="2" xfId="19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left" vertical="center" wrapText="1"/>
    </xf>
    <xf numFmtId="0" fontId="21" fillId="3" borderId="5" xfId="19" applyFont="1" applyFill="1" applyBorder="1" applyAlignment="1">
      <alignment horizontal="left" vertical="center" wrapText="1"/>
    </xf>
    <xf numFmtId="0" fontId="21" fillId="3" borderId="6" xfId="19" applyFont="1" applyFill="1" applyBorder="1" applyAlignment="1">
      <alignment horizontal="left" vertical="center" wrapText="1"/>
    </xf>
    <xf numFmtId="1" fontId="28" fillId="2" borderId="3" xfId="19" applyNumberFormat="1" applyFont="1" applyFill="1" applyBorder="1" applyAlignment="1">
      <alignment horizontal="center" vertical="center" wrapText="1"/>
    </xf>
    <xf numFmtId="1" fontId="28" fillId="2" borderId="4" xfId="19" applyNumberFormat="1" applyFont="1" applyFill="1" applyBorder="1" applyAlignment="1">
      <alignment horizontal="center" vertical="center" wrapText="1"/>
    </xf>
    <xf numFmtId="0" fontId="38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49" fontId="16" fillId="2" borderId="2" xfId="19" applyNumberFormat="1" applyFont="1" applyFill="1" applyBorder="1" applyAlignment="1">
      <alignment horizontal="center" vertical="center" wrapText="1"/>
    </xf>
    <xf numFmtId="0" fontId="16" fillId="2" borderId="5" xfId="19" applyFont="1" applyFill="1" applyBorder="1" applyAlignment="1">
      <alignment horizontal="center" vertical="center" wrapText="1"/>
    </xf>
    <xf numFmtId="0" fontId="16" fillId="2" borderId="7" xfId="19" applyFont="1" applyFill="1" applyBorder="1" applyAlignment="1">
      <alignment horizontal="center" vertical="center" wrapText="1"/>
    </xf>
    <xf numFmtId="0" fontId="16" fillId="2" borderId="6" xfId="19" applyFont="1" applyFill="1" applyBorder="1" applyAlignment="1">
      <alignment horizontal="center" vertical="center" wrapText="1"/>
    </xf>
    <xf numFmtId="167" fontId="16" fillId="2" borderId="3" xfId="19" applyNumberFormat="1" applyFont="1" applyFill="1" applyBorder="1" applyAlignment="1">
      <alignment horizontal="center" vertical="center" wrapText="1"/>
    </xf>
    <xf numFmtId="167" fontId="16" fillId="2" borderId="4" xfId="19" applyNumberFormat="1" applyFont="1" applyFill="1" applyBorder="1" applyAlignment="1">
      <alignment horizontal="center" vertical="center" wrapText="1"/>
    </xf>
    <xf numFmtId="4" fontId="16" fillId="2" borderId="3" xfId="19" applyNumberFormat="1" applyFont="1" applyFill="1" applyBorder="1" applyAlignment="1">
      <alignment horizontal="center" vertical="center" wrapText="1"/>
    </xf>
    <xf numFmtId="4" fontId="16" fillId="2" borderId="4" xfId="19" applyNumberFormat="1" applyFont="1" applyFill="1" applyBorder="1" applyAlignment="1">
      <alignment horizontal="center" vertical="center" wrapText="1"/>
    </xf>
    <xf numFmtId="4" fontId="16" fillId="2" borderId="2" xfId="19" applyNumberFormat="1" applyFont="1" applyFill="1" applyBorder="1" applyAlignment="1">
      <alignment horizontal="center" vertical="center" wrapText="1"/>
    </xf>
    <xf numFmtId="0" fontId="16" fillId="0" borderId="3" xfId="19" applyFont="1" applyBorder="1" applyAlignment="1">
      <alignment horizontal="center" vertical="center" wrapText="1"/>
    </xf>
    <xf numFmtId="0" fontId="16" fillId="0" borderId="4" xfId="19" applyFont="1" applyBorder="1" applyAlignment="1">
      <alignment horizontal="center" vertical="center" wrapText="1"/>
    </xf>
    <xf numFmtId="0" fontId="16" fillId="0" borderId="2" xfId="19" applyFont="1" applyBorder="1" applyAlignment="1">
      <alignment horizontal="center" vertical="center" wrapText="1"/>
    </xf>
    <xf numFmtId="0" fontId="16" fillId="2" borderId="3" xfId="19" applyFont="1" applyFill="1" applyBorder="1" applyAlignment="1">
      <alignment horizontal="center" vertical="center" wrapText="1"/>
    </xf>
    <xf numFmtId="0" fontId="16" fillId="2" borderId="4" xfId="19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4" fontId="27" fillId="2" borderId="3" xfId="19" applyNumberFormat="1" applyFont="1" applyFill="1" applyBorder="1" applyAlignment="1">
      <alignment horizontal="center" vertical="center" wrapText="1"/>
    </xf>
    <xf numFmtId="4" fontId="27" fillId="2" borderId="4" xfId="19" applyNumberFormat="1" applyFont="1" applyFill="1" applyBorder="1" applyAlignment="1">
      <alignment horizontal="center" vertical="center" wrapText="1"/>
    </xf>
    <xf numFmtId="4" fontId="27" fillId="2" borderId="2" xfId="19" applyNumberFormat="1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1" fontId="16" fillId="2" borderId="2" xfId="19" applyNumberFormat="1" applyFont="1" applyFill="1" applyBorder="1" applyAlignment="1">
      <alignment horizontal="center" vertical="center" wrapText="1"/>
    </xf>
    <xf numFmtId="1" fontId="16" fillId="2" borderId="5" xfId="19" applyNumberFormat="1" applyFont="1" applyFill="1" applyBorder="1" applyAlignment="1">
      <alignment horizontal="center" vertical="center" wrapText="1"/>
    </xf>
    <xf numFmtId="1" fontId="16" fillId="2" borderId="6" xfId="19" applyNumberFormat="1" applyFont="1" applyFill="1" applyBorder="1" applyAlignment="1">
      <alignment horizontal="center" vertical="center" wrapText="1"/>
    </xf>
    <xf numFmtId="1" fontId="16" fillId="2" borderId="7" xfId="19" applyNumberFormat="1" applyFont="1" applyFill="1" applyBorder="1" applyAlignment="1">
      <alignment horizontal="center" vertical="center" wrapText="1"/>
    </xf>
    <xf numFmtId="1" fontId="32" fillId="2" borderId="3" xfId="19" applyNumberFormat="1" applyFont="1" applyFill="1" applyBorder="1" applyAlignment="1">
      <alignment horizontal="center" vertical="center" wrapText="1"/>
    </xf>
    <xf numFmtId="1" fontId="32" fillId="2" borderId="4" xfId="19" applyNumberFormat="1" applyFont="1" applyFill="1" applyBorder="1" applyAlignment="1">
      <alignment horizontal="center" vertical="center" wrapText="1"/>
    </xf>
    <xf numFmtId="4" fontId="12" fillId="2" borderId="3" xfId="19" applyNumberFormat="1" applyFont="1" applyFill="1" applyBorder="1" applyAlignment="1">
      <alignment horizontal="center" vertical="center" wrapText="1"/>
    </xf>
    <xf numFmtId="4" fontId="12" fillId="2" borderId="4" xfId="19" applyNumberFormat="1" applyFont="1" applyFill="1" applyBorder="1" applyAlignment="1">
      <alignment horizontal="center" vertical="center" wrapText="1"/>
    </xf>
    <xf numFmtId="4" fontId="12" fillId="2" borderId="2" xfId="19" applyNumberFormat="1" applyFont="1" applyFill="1" applyBorder="1" applyAlignment="1">
      <alignment horizontal="center" vertical="center" wrapText="1"/>
    </xf>
    <xf numFmtId="4" fontId="24" fillId="2" borderId="3" xfId="19" applyNumberFormat="1" applyFont="1" applyFill="1" applyBorder="1" applyAlignment="1">
      <alignment horizontal="center" vertical="center" wrapText="1"/>
    </xf>
    <xf numFmtId="4" fontId="24" fillId="2" borderId="4" xfId="19" applyNumberFormat="1" applyFont="1" applyFill="1" applyBorder="1" applyAlignment="1">
      <alignment horizontal="center" vertical="center" wrapText="1"/>
    </xf>
    <xf numFmtId="4" fontId="24" fillId="2" borderId="2" xfId="19" applyNumberFormat="1" applyFont="1" applyFill="1" applyBorder="1" applyAlignment="1">
      <alignment horizontal="center" vertical="center" wrapText="1"/>
    </xf>
    <xf numFmtId="1" fontId="12" fillId="2" borderId="3" xfId="19" applyNumberFormat="1" applyFont="1" applyFill="1" applyBorder="1" applyAlignment="1">
      <alignment horizontal="center" vertical="center" wrapText="1"/>
    </xf>
    <xf numFmtId="1" fontId="12" fillId="2" borderId="4" xfId="19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wrapText="1"/>
    </xf>
    <xf numFmtId="1" fontId="12" fillId="2" borderId="2" xfId="19" applyNumberFormat="1" applyFont="1" applyFill="1" applyBorder="1" applyAlignment="1">
      <alignment horizontal="center" vertical="center" wrapText="1"/>
    </xf>
    <xf numFmtId="0" fontId="12" fillId="2" borderId="2" xfId="19" applyFont="1" applyFill="1" applyBorder="1" applyAlignment="1">
      <alignment horizontal="center" vertical="center" wrapText="1"/>
    </xf>
    <xf numFmtId="0" fontId="12" fillId="2" borderId="5" xfId="19" applyFont="1" applyFill="1" applyBorder="1" applyAlignment="1">
      <alignment horizontal="center" vertical="center" wrapText="1"/>
    </xf>
    <xf numFmtId="0" fontId="12" fillId="2" borderId="6" xfId="19" applyFont="1" applyFill="1" applyBorder="1" applyAlignment="1">
      <alignment horizontal="center" vertical="center" wrapText="1"/>
    </xf>
    <xf numFmtId="3" fontId="12" fillId="2" borderId="2" xfId="19" applyNumberFormat="1" applyFont="1" applyFill="1" applyBorder="1" applyAlignment="1">
      <alignment horizontal="center" vertical="center" wrapText="1"/>
    </xf>
    <xf numFmtId="1" fontId="12" fillId="0" borderId="5" xfId="19" applyNumberFormat="1" applyFont="1" applyBorder="1" applyAlignment="1">
      <alignment horizontal="center" vertical="center" wrapText="1"/>
    </xf>
    <xf numFmtId="1" fontId="12" fillId="0" borderId="7" xfId="19" applyNumberFormat="1" applyFont="1" applyBorder="1" applyAlignment="1">
      <alignment horizontal="center" vertical="center" wrapText="1"/>
    </xf>
    <xf numFmtId="1" fontId="12" fillId="0" borderId="6" xfId="19" applyNumberFormat="1" applyFont="1" applyBorder="1" applyAlignment="1">
      <alignment horizontal="center" vertical="center" wrapText="1"/>
    </xf>
    <xf numFmtId="1" fontId="12" fillId="0" borderId="3" xfId="19" applyNumberFormat="1" applyFont="1" applyBorder="1" applyAlignment="1">
      <alignment horizontal="center" vertical="center" wrapText="1"/>
    </xf>
    <xf numFmtId="1" fontId="12" fillId="0" borderId="4" xfId="19" applyNumberFormat="1" applyFont="1" applyBorder="1" applyAlignment="1">
      <alignment horizontal="center" vertical="center" wrapText="1"/>
    </xf>
    <xf numFmtId="1" fontId="37" fillId="2" borderId="5" xfId="19" applyNumberFormat="1" applyFont="1" applyFill="1" applyBorder="1" applyAlignment="1">
      <alignment horizontal="center" vertical="center" wrapText="1"/>
    </xf>
    <xf numFmtId="1" fontId="37" fillId="2" borderId="6" xfId="19" applyNumberFormat="1" applyFont="1" applyFill="1" applyBorder="1" applyAlignment="1">
      <alignment horizontal="center" vertical="center" wrapText="1"/>
    </xf>
    <xf numFmtId="0" fontId="16" fillId="3" borderId="2" xfId="19" applyFont="1" applyFill="1" applyBorder="1" applyAlignment="1">
      <alignment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12" fillId="0" borderId="5" xfId="19" applyFont="1" applyBorder="1" applyAlignment="1">
      <alignment horizontal="center" vertical="center" wrapText="1"/>
    </xf>
    <xf numFmtId="0" fontId="12" fillId="0" borderId="6" xfId="19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49" fontId="21" fillId="0" borderId="2" xfId="60" applyNumberFormat="1" applyFont="1" applyBorder="1" applyAlignment="1">
      <alignment horizontal="left" vertical="center" wrapText="1"/>
    </xf>
    <xf numFmtId="49" fontId="12" fillId="2" borderId="2" xfId="19" applyNumberFormat="1" applyFont="1" applyFill="1" applyBorder="1" applyAlignment="1">
      <alignment horizontal="center" vertical="center" wrapText="1"/>
    </xf>
    <xf numFmtId="0" fontId="12" fillId="2" borderId="7" xfId="19" applyFont="1" applyFill="1" applyBorder="1" applyAlignment="1">
      <alignment horizontal="center" vertical="center" wrapText="1"/>
    </xf>
    <xf numFmtId="167" fontId="12" fillId="2" borderId="3" xfId="19" applyNumberFormat="1" applyFont="1" applyFill="1" applyBorder="1" applyAlignment="1">
      <alignment horizontal="center" vertical="center" wrapText="1"/>
    </xf>
    <xf numFmtId="167" fontId="12" fillId="2" borderId="4" xfId="19" applyNumberFormat="1" applyFont="1" applyFill="1" applyBorder="1" applyAlignment="1">
      <alignment horizontal="center" vertical="center" wrapText="1"/>
    </xf>
    <xf numFmtId="0" fontId="12" fillId="0" borderId="3" xfId="19" applyFont="1" applyBorder="1" applyAlignment="1">
      <alignment horizontal="center" vertical="center" wrapText="1"/>
    </xf>
    <xf numFmtId="0" fontId="12" fillId="0" borderId="4" xfId="19" applyFont="1" applyBorder="1" applyAlignment="1">
      <alignment horizontal="center" vertical="center" wrapText="1"/>
    </xf>
    <xf numFmtId="0" fontId="12" fillId="2" borderId="3" xfId="19" applyFont="1" applyFill="1" applyBorder="1" applyAlignment="1">
      <alignment horizontal="center" vertical="center" wrapText="1"/>
    </xf>
    <xf numFmtId="0" fontId="12" fillId="2" borderId="4" xfId="19" applyFont="1" applyFill="1" applyBorder="1" applyAlignment="1">
      <alignment horizontal="center" vertical="center" wrapText="1"/>
    </xf>
  </cellXfs>
  <cellStyles count="61">
    <cellStyle name="Comma 10" xfId="52" xr:uid="{00000000-0005-0000-0000-000000000000}"/>
    <cellStyle name="Comma 13" xfId="4" xr:uid="{00000000-0005-0000-0000-000001000000}"/>
    <cellStyle name="Comma 2" xfId="5" xr:uid="{00000000-0005-0000-0000-000002000000}"/>
    <cellStyle name="Comma 2 2" xfId="6" xr:uid="{00000000-0005-0000-0000-000003000000}"/>
    <cellStyle name="Comma 2 3" xfId="7" xr:uid="{00000000-0005-0000-0000-000004000000}"/>
    <cellStyle name="Comma 2 3 2" xfId="37" xr:uid="{00000000-0005-0000-0000-000005000000}"/>
    <cellStyle name="Comma 2 4" xfId="36" xr:uid="{00000000-0005-0000-0000-000006000000}"/>
    <cellStyle name="Comma 3" xfId="8" xr:uid="{00000000-0005-0000-0000-000007000000}"/>
    <cellStyle name="Comma 3 2" xfId="38" xr:uid="{00000000-0005-0000-0000-000008000000}"/>
    <cellStyle name="Comma 4" xfId="9" xr:uid="{00000000-0005-0000-0000-000009000000}"/>
    <cellStyle name="Comma 5" xfId="10" xr:uid="{00000000-0005-0000-0000-00000A000000}"/>
    <cellStyle name="Comma 5 2" xfId="39" xr:uid="{00000000-0005-0000-0000-00000B000000}"/>
    <cellStyle name="Comma 6" xfId="11" xr:uid="{00000000-0005-0000-0000-00000C000000}"/>
    <cellStyle name="Comma 6 2" xfId="12" xr:uid="{00000000-0005-0000-0000-00000D000000}"/>
    <cellStyle name="Comma 6 2 2" xfId="41" xr:uid="{00000000-0005-0000-0000-00000E000000}"/>
    <cellStyle name="Comma 6 3" xfId="40" xr:uid="{00000000-0005-0000-0000-00000F000000}"/>
    <cellStyle name="Comma 7" xfId="3" xr:uid="{00000000-0005-0000-0000-000010000000}"/>
    <cellStyle name="Comma 8" xfId="28" xr:uid="{00000000-0005-0000-0000-000011000000}"/>
    <cellStyle name="Comma 9" xfId="35" xr:uid="{00000000-0005-0000-0000-000012000000}"/>
    <cellStyle name="Comma 9 2" xfId="49" xr:uid="{00000000-0005-0000-0000-000013000000}"/>
    <cellStyle name="Normal" xfId="0" builtinId="0"/>
    <cellStyle name="Normal 10" xfId="27" xr:uid="{00000000-0005-0000-0000-000015000000}"/>
    <cellStyle name="Normal 11" xfId="13" xr:uid="{00000000-0005-0000-0000-000016000000}"/>
    <cellStyle name="Normal 11 2" xfId="42" xr:uid="{00000000-0005-0000-0000-000017000000}"/>
    <cellStyle name="Normal 12" xfId="14" xr:uid="{00000000-0005-0000-0000-000018000000}"/>
    <cellStyle name="Normal 12 2" xfId="59" xr:uid="{00000000-0005-0000-0000-000019000000}"/>
    <cellStyle name="Normal 13" xfId="34" xr:uid="{00000000-0005-0000-0000-00001A000000}"/>
    <cellStyle name="Normal 13 2" xfId="48" xr:uid="{00000000-0005-0000-0000-00001B000000}"/>
    <cellStyle name="Normal 14" xfId="1" xr:uid="{00000000-0005-0000-0000-00001C000000}"/>
    <cellStyle name="Normal 15" xfId="50" xr:uid="{00000000-0005-0000-0000-00001D000000}"/>
    <cellStyle name="Normal 15 2" xfId="53" xr:uid="{00000000-0005-0000-0000-00001E000000}"/>
    <cellStyle name="Normal 16" xfId="51" xr:uid="{00000000-0005-0000-0000-00001F000000}"/>
    <cellStyle name="Normal 18" xfId="56" xr:uid="{00000000-0005-0000-0000-000020000000}"/>
    <cellStyle name="Normal 2" xfId="15" xr:uid="{00000000-0005-0000-0000-000021000000}"/>
    <cellStyle name="Normal 2 2" xfId="16" xr:uid="{00000000-0005-0000-0000-000022000000}"/>
    <cellStyle name="Normal 2 2 2" xfId="17" xr:uid="{00000000-0005-0000-0000-000023000000}"/>
    <cellStyle name="Normal 2 2 2 2" xfId="43" xr:uid="{00000000-0005-0000-0000-000024000000}"/>
    <cellStyle name="Normal 2 2 3" xfId="29" xr:uid="{00000000-0005-0000-0000-000025000000}"/>
    <cellStyle name="Normal 2 3" xfId="60" xr:uid="{00000000-0005-0000-0000-000026000000}"/>
    <cellStyle name="Normal 2_SƠN ĐỘNG-1a" xfId="18" xr:uid="{00000000-0005-0000-0000-000027000000}"/>
    <cellStyle name="Normal 3" xfId="19" xr:uid="{00000000-0005-0000-0000-000028000000}"/>
    <cellStyle name="Normal 3 2" xfId="20" xr:uid="{00000000-0005-0000-0000-000029000000}"/>
    <cellStyle name="Normal 3 3" xfId="44" xr:uid="{00000000-0005-0000-0000-00002A000000}"/>
    <cellStyle name="Normal 3 4" xfId="58" xr:uid="{00000000-0005-0000-0000-00002B000000}"/>
    <cellStyle name="Normal 4" xfId="21" xr:uid="{00000000-0005-0000-0000-00002C000000}"/>
    <cellStyle name="Normal 4 2" xfId="30" xr:uid="{00000000-0005-0000-0000-00002D000000}"/>
    <cellStyle name="Normal 4 3" xfId="31" xr:uid="{00000000-0005-0000-0000-00002E000000}"/>
    <cellStyle name="Normal 4 4" xfId="45" xr:uid="{00000000-0005-0000-0000-00002F000000}"/>
    <cellStyle name="Normal 5" xfId="22" xr:uid="{00000000-0005-0000-0000-000030000000}"/>
    <cellStyle name="Normal 5 2" xfId="46" xr:uid="{00000000-0005-0000-0000-000031000000}"/>
    <cellStyle name="Normal 6" xfId="2" xr:uid="{00000000-0005-0000-0000-000032000000}"/>
    <cellStyle name="Normal 6 2" xfId="32" xr:uid="{00000000-0005-0000-0000-000033000000}"/>
    <cellStyle name="Normal 7" xfId="24" xr:uid="{00000000-0005-0000-0000-000034000000}"/>
    <cellStyle name="Normal 8" xfId="25" xr:uid="{00000000-0005-0000-0000-000035000000}"/>
    <cellStyle name="Normal 9" xfId="26" xr:uid="{00000000-0005-0000-0000-000036000000}"/>
    <cellStyle name="Normal 9 2" xfId="54" xr:uid="{00000000-0005-0000-0000-000037000000}"/>
    <cellStyle name="Normal_Sheet1" xfId="55" xr:uid="{00000000-0005-0000-0000-000038000000}"/>
    <cellStyle name="Percent 2" xfId="23" xr:uid="{00000000-0005-0000-0000-000039000000}"/>
    <cellStyle name="Percent 2 2" xfId="33" xr:uid="{00000000-0005-0000-0000-00003A000000}"/>
    <cellStyle name="Percent 2 3" xfId="47" xr:uid="{00000000-0005-0000-0000-00003B000000}"/>
    <cellStyle name="Percent 3" xfId="57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592667</xdr:colOff>
      <xdr:row>1</xdr:row>
      <xdr:rowOff>17992</xdr:rowOff>
    </xdr:from>
    <xdr:to>
      <xdr:col>1</xdr:col>
      <xdr:colOff>988847</xdr:colOff>
      <xdr:row>1</xdr:row>
      <xdr:rowOff>17992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7D1EE5F-785B-4D7C-8623-F3B3055625FB}"/>
            </a:ext>
          </a:extLst>
        </xdr:cNvPr>
        <xdr:cNvCxnSpPr/>
      </xdr:nvCxnSpPr>
      <xdr:spPr>
        <a:xfrm>
          <a:off x="1026584" y="451909"/>
          <a:ext cx="39618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349250</xdr:colOff>
      <xdr:row>4</xdr:row>
      <xdr:rowOff>10583</xdr:rowOff>
    </xdr:from>
    <xdr:to>
      <xdr:col>32</xdr:col>
      <xdr:colOff>423333</xdr:colOff>
      <xdr:row>4</xdr:row>
      <xdr:rowOff>10583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19C1C957-E947-4022-8D74-6247D1054355}"/>
            </a:ext>
          </a:extLst>
        </xdr:cNvPr>
        <xdr:cNvCxnSpPr/>
      </xdr:nvCxnSpPr>
      <xdr:spPr>
        <a:xfrm>
          <a:off x="6604000" y="1121833"/>
          <a:ext cx="298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1</xdr:row>
      <xdr:rowOff>21167</xdr:rowOff>
    </xdr:from>
    <xdr:to>
      <xdr:col>1</xdr:col>
      <xdr:colOff>1062930</xdr:colOff>
      <xdr:row>1</xdr:row>
      <xdr:rowOff>21167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6E299C6-AACA-457E-9A7F-ADA73E3ABE46}"/>
            </a:ext>
          </a:extLst>
        </xdr:cNvPr>
        <xdr:cNvCxnSpPr/>
      </xdr:nvCxnSpPr>
      <xdr:spPr>
        <a:xfrm>
          <a:off x="1111250" y="486834"/>
          <a:ext cx="39618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391584</xdr:colOff>
      <xdr:row>4</xdr:row>
      <xdr:rowOff>42333</xdr:rowOff>
    </xdr:from>
    <xdr:to>
      <xdr:col>33</xdr:col>
      <xdr:colOff>137583</xdr:colOff>
      <xdr:row>4</xdr:row>
      <xdr:rowOff>42333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1B84D262-5ACB-41E4-A2A1-D3B6C7BD5040}"/>
            </a:ext>
          </a:extLst>
        </xdr:cNvPr>
        <xdr:cNvCxnSpPr/>
      </xdr:nvCxnSpPr>
      <xdr:spPr>
        <a:xfrm>
          <a:off x="5461001" y="1270000"/>
          <a:ext cx="2158999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zgr/AppData/Roaming/VNPT%20Plugin/Files/FileTemp/Bi&#7875;u%20ngh&#7881;%20154-%2027.6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H"/>
      <sheetName val="NGHỈ HƯU TRƯỚC TUỔI"/>
      <sheetName val="THÔI VIỆC NGAY"/>
      <sheetName val="TUOI NGHI HUU"/>
    </sheetNames>
    <sheetDataSet>
      <sheetData sheetId="0" refreshError="1"/>
      <sheetData sheetId="1"/>
      <sheetData sheetId="2"/>
      <sheetData sheetId="3">
        <row r="2">
          <cell r="A2">
            <v>22282</v>
          </cell>
          <cell r="B2">
            <v>60.3</v>
          </cell>
          <cell r="C2">
            <v>24108</v>
          </cell>
          <cell r="D2">
            <v>55.4</v>
          </cell>
          <cell r="E2">
            <v>24108</v>
          </cell>
          <cell r="F2">
            <v>55.3</v>
          </cell>
          <cell r="G2">
            <v>25934</v>
          </cell>
          <cell r="H2">
            <v>50.4</v>
          </cell>
        </row>
        <row r="3">
          <cell r="A3">
            <v>22313</v>
          </cell>
          <cell r="B3">
            <v>60.3</v>
          </cell>
          <cell r="C3">
            <v>24139</v>
          </cell>
          <cell r="D3">
            <v>55.4</v>
          </cell>
          <cell r="E3">
            <v>24139</v>
          </cell>
          <cell r="F3">
            <v>55.3</v>
          </cell>
          <cell r="G3">
            <v>25965</v>
          </cell>
          <cell r="H3">
            <v>50.4</v>
          </cell>
        </row>
        <row r="4">
          <cell r="A4">
            <v>22341</v>
          </cell>
          <cell r="B4">
            <v>60.3</v>
          </cell>
          <cell r="C4">
            <v>24167</v>
          </cell>
          <cell r="D4">
            <v>55.4</v>
          </cell>
          <cell r="E4">
            <v>24167</v>
          </cell>
          <cell r="F4">
            <v>55.3</v>
          </cell>
          <cell r="G4">
            <v>25993</v>
          </cell>
          <cell r="H4">
            <v>50.4</v>
          </cell>
        </row>
        <row r="5">
          <cell r="A5">
            <v>22372</v>
          </cell>
          <cell r="B5">
            <v>60.3</v>
          </cell>
          <cell r="C5">
            <v>24198</v>
          </cell>
          <cell r="D5">
            <v>55.4</v>
          </cell>
          <cell r="E5">
            <v>24198</v>
          </cell>
          <cell r="F5">
            <v>55.3</v>
          </cell>
          <cell r="G5">
            <v>26024</v>
          </cell>
          <cell r="H5">
            <v>50.4</v>
          </cell>
        </row>
        <row r="6">
          <cell r="A6">
            <v>22402</v>
          </cell>
          <cell r="B6">
            <v>60.3</v>
          </cell>
          <cell r="C6">
            <v>24228</v>
          </cell>
          <cell r="D6">
            <v>55.4</v>
          </cell>
          <cell r="E6">
            <v>24228</v>
          </cell>
          <cell r="F6">
            <v>55.3</v>
          </cell>
          <cell r="G6">
            <v>26054</v>
          </cell>
          <cell r="H6">
            <v>50.4</v>
          </cell>
        </row>
        <row r="7">
          <cell r="A7">
            <v>22433</v>
          </cell>
          <cell r="B7">
            <v>60.3</v>
          </cell>
          <cell r="C7">
            <v>24259</v>
          </cell>
          <cell r="D7">
            <v>55.4</v>
          </cell>
          <cell r="E7">
            <v>24259</v>
          </cell>
          <cell r="F7">
            <v>55.3</v>
          </cell>
          <cell r="G7">
            <v>26085</v>
          </cell>
          <cell r="H7">
            <v>50.4</v>
          </cell>
        </row>
        <row r="8">
          <cell r="A8">
            <v>22463</v>
          </cell>
          <cell r="B8">
            <v>60.3</v>
          </cell>
          <cell r="C8">
            <v>24289</v>
          </cell>
          <cell r="D8">
            <v>55.4</v>
          </cell>
          <cell r="E8">
            <v>24289</v>
          </cell>
          <cell r="F8">
            <v>55.3</v>
          </cell>
          <cell r="G8">
            <v>26115</v>
          </cell>
          <cell r="H8">
            <v>50.4</v>
          </cell>
        </row>
        <row r="9">
          <cell r="A9">
            <v>22494</v>
          </cell>
          <cell r="B9">
            <v>60.3</v>
          </cell>
          <cell r="C9">
            <v>24320</v>
          </cell>
          <cell r="D9">
            <v>55.4</v>
          </cell>
          <cell r="E9">
            <v>24320</v>
          </cell>
          <cell r="F9">
            <v>55.3</v>
          </cell>
          <cell r="G9">
            <v>26146</v>
          </cell>
          <cell r="H9">
            <v>50.4</v>
          </cell>
        </row>
        <row r="10">
          <cell r="A10">
            <v>22525</v>
          </cell>
          <cell r="B10">
            <v>60.3</v>
          </cell>
          <cell r="C10">
            <v>24351</v>
          </cell>
          <cell r="D10">
            <v>55.8</v>
          </cell>
          <cell r="E10">
            <v>24351</v>
          </cell>
          <cell r="F10">
            <v>55.3</v>
          </cell>
          <cell r="G10">
            <v>26177</v>
          </cell>
          <cell r="H10">
            <v>50.8</v>
          </cell>
        </row>
        <row r="11">
          <cell r="A11">
            <v>22555</v>
          </cell>
          <cell r="B11">
            <v>60.6</v>
          </cell>
          <cell r="C11">
            <v>24381</v>
          </cell>
          <cell r="D11">
            <v>55.8</v>
          </cell>
          <cell r="E11">
            <v>24381</v>
          </cell>
          <cell r="F11">
            <v>55.6</v>
          </cell>
          <cell r="G11">
            <v>26207</v>
          </cell>
          <cell r="H11">
            <v>50.8</v>
          </cell>
        </row>
        <row r="12">
          <cell r="A12">
            <v>22586</v>
          </cell>
          <cell r="B12">
            <v>60.6</v>
          </cell>
          <cell r="C12">
            <v>24412</v>
          </cell>
          <cell r="D12">
            <v>55.8</v>
          </cell>
          <cell r="E12">
            <v>24412</v>
          </cell>
          <cell r="F12">
            <v>55.6</v>
          </cell>
          <cell r="G12">
            <v>26238</v>
          </cell>
          <cell r="H12">
            <v>50.8</v>
          </cell>
        </row>
        <row r="13">
          <cell r="A13">
            <v>22616</v>
          </cell>
          <cell r="B13">
            <v>60.6</v>
          </cell>
          <cell r="C13">
            <v>24442</v>
          </cell>
          <cell r="D13">
            <v>55.8</v>
          </cell>
          <cell r="E13">
            <v>24442</v>
          </cell>
          <cell r="F13">
            <v>55.6</v>
          </cell>
          <cell r="G13">
            <v>26268</v>
          </cell>
          <cell r="H13">
            <v>50.8</v>
          </cell>
        </row>
        <row r="14">
          <cell r="A14">
            <v>22647</v>
          </cell>
          <cell r="B14">
            <v>60.6</v>
          </cell>
          <cell r="C14">
            <v>24473</v>
          </cell>
          <cell r="D14">
            <v>55.8</v>
          </cell>
          <cell r="E14">
            <v>24473</v>
          </cell>
          <cell r="F14">
            <v>55.6</v>
          </cell>
          <cell r="G14">
            <v>26299</v>
          </cell>
          <cell r="H14">
            <v>50.8</v>
          </cell>
        </row>
        <row r="15">
          <cell r="A15">
            <v>22678</v>
          </cell>
          <cell r="B15">
            <v>60.6</v>
          </cell>
          <cell r="C15">
            <v>24504</v>
          </cell>
          <cell r="D15">
            <v>55.8</v>
          </cell>
          <cell r="E15">
            <v>24504</v>
          </cell>
          <cell r="F15">
            <v>55.6</v>
          </cell>
          <cell r="G15">
            <v>26330</v>
          </cell>
          <cell r="H15">
            <v>50.8</v>
          </cell>
        </row>
        <row r="16">
          <cell r="A16">
            <v>22706</v>
          </cell>
          <cell r="B16">
            <v>60.6</v>
          </cell>
          <cell r="C16">
            <v>24532</v>
          </cell>
          <cell r="D16">
            <v>55.8</v>
          </cell>
          <cell r="E16">
            <v>24532</v>
          </cell>
          <cell r="F16">
            <v>55.6</v>
          </cell>
          <cell r="G16">
            <v>26359</v>
          </cell>
          <cell r="H16">
            <v>50.8</v>
          </cell>
        </row>
        <row r="17">
          <cell r="A17">
            <v>22737</v>
          </cell>
          <cell r="B17">
            <v>60.6</v>
          </cell>
          <cell r="C17">
            <v>24563</v>
          </cell>
          <cell r="D17">
            <v>55.8</v>
          </cell>
          <cell r="E17">
            <v>24563</v>
          </cell>
          <cell r="F17">
            <v>55.6</v>
          </cell>
          <cell r="G17">
            <v>26390</v>
          </cell>
          <cell r="H17">
            <v>50.8</v>
          </cell>
        </row>
        <row r="18">
          <cell r="A18">
            <v>22767</v>
          </cell>
          <cell r="B18">
            <v>60.6</v>
          </cell>
          <cell r="C18">
            <v>24593</v>
          </cell>
          <cell r="D18">
            <v>56</v>
          </cell>
          <cell r="E18">
            <v>24593</v>
          </cell>
          <cell r="F18">
            <v>55.6</v>
          </cell>
          <cell r="G18">
            <v>26420</v>
          </cell>
          <cell r="H18">
            <v>51</v>
          </cell>
        </row>
        <row r="19">
          <cell r="A19">
            <v>22798</v>
          </cell>
          <cell r="B19">
            <v>60.6</v>
          </cell>
          <cell r="C19">
            <v>24624</v>
          </cell>
          <cell r="D19">
            <v>56</v>
          </cell>
          <cell r="E19">
            <v>24624</v>
          </cell>
          <cell r="F19">
            <v>55.6</v>
          </cell>
          <cell r="G19">
            <v>26451</v>
          </cell>
          <cell r="H19">
            <v>51</v>
          </cell>
        </row>
        <row r="20">
          <cell r="A20">
            <v>22828</v>
          </cell>
          <cell r="B20">
            <v>60.9</v>
          </cell>
          <cell r="C20">
            <v>24654</v>
          </cell>
          <cell r="D20">
            <v>56</v>
          </cell>
          <cell r="E20">
            <v>24654</v>
          </cell>
          <cell r="F20">
            <v>55.9</v>
          </cell>
          <cell r="G20">
            <v>26481</v>
          </cell>
          <cell r="H20">
            <v>51</v>
          </cell>
        </row>
        <row r="21">
          <cell r="A21">
            <v>22859</v>
          </cell>
          <cell r="B21">
            <v>60.9</v>
          </cell>
          <cell r="C21">
            <v>24685</v>
          </cell>
          <cell r="D21">
            <v>56</v>
          </cell>
          <cell r="E21">
            <v>24685</v>
          </cell>
          <cell r="F21">
            <v>55.9</v>
          </cell>
          <cell r="G21">
            <v>26512</v>
          </cell>
          <cell r="H21">
            <v>51</v>
          </cell>
        </row>
        <row r="22">
          <cell r="A22">
            <v>22890</v>
          </cell>
          <cell r="B22">
            <v>60.9</v>
          </cell>
          <cell r="C22">
            <v>24716</v>
          </cell>
          <cell r="D22">
            <v>56</v>
          </cell>
          <cell r="E22">
            <v>24716</v>
          </cell>
          <cell r="F22">
            <v>55.9</v>
          </cell>
          <cell r="G22">
            <v>26543</v>
          </cell>
          <cell r="H22">
            <v>51</v>
          </cell>
        </row>
        <row r="23">
          <cell r="A23">
            <v>22920</v>
          </cell>
          <cell r="B23">
            <v>60.9</v>
          </cell>
          <cell r="C23">
            <v>24746</v>
          </cell>
          <cell r="D23">
            <v>56</v>
          </cell>
          <cell r="E23">
            <v>24746</v>
          </cell>
          <cell r="F23">
            <v>55.9</v>
          </cell>
          <cell r="G23">
            <v>26573</v>
          </cell>
          <cell r="H23">
            <v>51</v>
          </cell>
        </row>
        <row r="24">
          <cell r="A24">
            <v>22951</v>
          </cell>
          <cell r="B24">
            <v>60.9</v>
          </cell>
          <cell r="C24">
            <v>24777</v>
          </cell>
          <cell r="D24">
            <v>56</v>
          </cell>
          <cell r="E24">
            <v>24777</v>
          </cell>
          <cell r="F24">
            <v>55.9</v>
          </cell>
          <cell r="G24">
            <v>26604</v>
          </cell>
          <cell r="H24">
            <v>51</v>
          </cell>
        </row>
        <row r="25">
          <cell r="A25">
            <v>22981</v>
          </cell>
          <cell r="B25">
            <v>60.9</v>
          </cell>
          <cell r="C25">
            <v>24807</v>
          </cell>
          <cell r="D25">
            <v>56</v>
          </cell>
          <cell r="E25">
            <v>24807</v>
          </cell>
          <cell r="F25">
            <v>55.9</v>
          </cell>
          <cell r="G25">
            <v>26634</v>
          </cell>
          <cell r="H25">
            <v>51</v>
          </cell>
        </row>
        <row r="26">
          <cell r="A26">
            <v>23012</v>
          </cell>
          <cell r="B26">
            <v>60.9</v>
          </cell>
          <cell r="C26">
            <v>24838</v>
          </cell>
          <cell r="D26">
            <v>56.4</v>
          </cell>
          <cell r="E26">
            <v>24838</v>
          </cell>
          <cell r="F26">
            <v>55.9</v>
          </cell>
          <cell r="G26">
            <v>26665</v>
          </cell>
          <cell r="H26">
            <v>51.4</v>
          </cell>
        </row>
        <row r="27">
          <cell r="A27">
            <v>23043</v>
          </cell>
          <cell r="B27">
            <v>60.9</v>
          </cell>
          <cell r="C27">
            <v>24869</v>
          </cell>
          <cell r="D27">
            <v>56.4</v>
          </cell>
          <cell r="E27">
            <v>24869</v>
          </cell>
          <cell r="F27">
            <v>55.9</v>
          </cell>
          <cell r="G27">
            <v>26696</v>
          </cell>
          <cell r="H27">
            <v>51.4</v>
          </cell>
        </row>
        <row r="28">
          <cell r="A28">
            <v>23071</v>
          </cell>
          <cell r="B28">
            <v>60.9</v>
          </cell>
          <cell r="C28">
            <v>24898</v>
          </cell>
          <cell r="D28">
            <v>56.4</v>
          </cell>
          <cell r="E28">
            <v>24898</v>
          </cell>
          <cell r="F28">
            <v>55.9</v>
          </cell>
          <cell r="G28">
            <v>26724</v>
          </cell>
          <cell r="H28">
            <v>51.4</v>
          </cell>
        </row>
        <row r="29">
          <cell r="A29">
            <v>23102</v>
          </cell>
          <cell r="B29">
            <v>61</v>
          </cell>
          <cell r="C29">
            <v>24929</v>
          </cell>
          <cell r="D29">
            <v>56.4</v>
          </cell>
          <cell r="E29">
            <v>24929</v>
          </cell>
          <cell r="F29">
            <v>56</v>
          </cell>
          <cell r="G29">
            <v>26755</v>
          </cell>
          <cell r="H29">
            <v>51.4</v>
          </cell>
        </row>
        <row r="30">
          <cell r="A30">
            <v>23132</v>
          </cell>
          <cell r="B30">
            <v>61</v>
          </cell>
          <cell r="C30">
            <v>24959</v>
          </cell>
          <cell r="D30">
            <v>56.4</v>
          </cell>
          <cell r="E30">
            <v>24959</v>
          </cell>
          <cell r="F30">
            <v>56</v>
          </cell>
          <cell r="G30">
            <v>26785</v>
          </cell>
          <cell r="H30">
            <v>51.4</v>
          </cell>
        </row>
        <row r="31">
          <cell r="A31">
            <v>23163</v>
          </cell>
          <cell r="B31">
            <v>61</v>
          </cell>
          <cell r="C31">
            <v>24990</v>
          </cell>
          <cell r="D31">
            <v>56.4</v>
          </cell>
          <cell r="E31">
            <v>24990</v>
          </cell>
          <cell r="F31">
            <v>56</v>
          </cell>
          <cell r="G31">
            <v>26816</v>
          </cell>
          <cell r="H31">
            <v>51.4</v>
          </cell>
        </row>
        <row r="32">
          <cell r="A32">
            <v>23193</v>
          </cell>
          <cell r="B32">
            <v>61</v>
          </cell>
          <cell r="C32">
            <v>25020</v>
          </cell>
          <cell r="D32">
            <v>56.4</v>
          </cell>
          <cell r="E32">
            <v>25020</v>
          </cell>
          <cell r="F32">
            <v>56</v>
          </cell>
          <cell r="G32">
            <v>26846</v>
          </cell>
          <cell r="H32">
            <v>51.4</v>
          </cell>
        </row>
        <row r="33">
          <cell r="A33">
            <v>23224</v>
          </cell>
          <cell r="B33">
            <v>61</v>
          </cell>
          <cell r="C33">
            <v>25051</v>
          </cell>
          <cell r="D33">
            <v>56.4</v>
          </cell>
          <cell r="E33">
            <v>25051</v>
          </cell>
          <cell r="F33">
            <v>56</v>
          </cell>
          <cell r="G33">
            <v>26877</v>
          </cell>
          <cell r="H33">
            <v>51.4</v>
          </cell>
        </row>
        <row r="34">
          <cell r="A34">
            <v>23255</v>
          </cell>
          <cell r="B34">
            <v>61</v>
          </cell>
          <cell r="C34">
            <v>25082</v>
          </cell>
          <cell r="D34">
            <v>56.8</v>
          </cell>
          <cell r="E34">
            <v>25082</v>
          </cell>
          <cell r="F34">
            <v>56</v>
          </cell>
          <cell r="G34">
            <v>26908</v>
          </cell>
          <cell r="H34">
            <v>51.8</v>
          </cell>
        </row>
        <row r="35">
          <cell r="A35">
            <v>23285</v>
          </cell>
          <cell r="B35">
            <v>61</v>
          </cell>
          <cell r="C35">
            <v>25112</v>
          </cell>
          <cell r="D35">
            <v>56.8</v>
          </cell>
          <cell r="E35">
            <v>25112</v>
          </cell>
          <cell r="F35">
            <v>56</v>
          </cell>
          <cell r="G35">
            <v>26938</v>
          </cell>
          <cell r="H35">
            <v>51.8</v>
          </cell>
        </row>
        <row r="36">
          <cell r="A36">
            <v>23316</v>
          </cell>
          <cell r="B36">
            <v>61</v>
          </cell>
          <cell r="C36">
            <v>25143</v>
          </cell>
          <cell r="D36">
            <v>56.8</v>
          </cell>
          <cell r="E36">
            <v>25143</v>
          </cell>
          <cell r="F36">
            <v>56</v>
          </cell>
          <cell r="G36">
            <v>26969</v>
          </cell>
          <cell r="H36">
            <v>51.8</v>
          </cell>
        </row>
        <row r="37">
          <cell r="A37">
            <v>23346</v>
          </cell>
          <cell r="B37">
            <v>61</v>
          </cell>
          <cell r="C37">
            <v>25173</v>
          </cell>
          <cell r="D37">
            <v>56.8</v>
          </cell>
          <cell r="E37">
            <v>25173</v>
          </cell>
          <cell r="F37">
            <v>56</v>
          </cell>
          <cell r="G37">
            <v>26999</v>
          </cell>
          <cell r="H37">
            <v>51.8</v>
          </cell>
        </row>
        <row r="38">
          <cell r="A38">
            <v>23377</v>
          </cell>
          <cell r="B38">
            <v>61.3</v>
          </cell>
          <cell r="C38">
            <v>25204</v>
          </cell>
          <cell r="D38">
            <v>56.8</v>
          </cell>
          <cell r="E38">
            <v>25204</v>
          </cell>
          <cell r="F38">
            <v>56.3</v>
          </cell>
          <cell r="G38">
            <v>27030</v>
          </cell>
          <cell r="H38">
            <v>51.8</v>
          </cell>
        </row>
        <row r="39">
          <cell r="A39">
            <v>23408</v>
          </cell>
          <cell r="B39">
            <v>61.3</v>
          </cell>
          <cell r="C39">
            <v>25235</v>
          </cell>
          <cell r="D39">
            <v>56.8</v>
          </cell>
          <cell r="E39">
            <v>25235</v>
          </cell>
          <cell r="F39">
            <v>56.3</v>
          </cell>
          <cell r="G39">
            <v>27061</v>
          </cell>
          <cell r="H39">
            <v>51.8</v>
          </cell>
        </row>
        <row r="40">
          <cell r="A40">
            <v>23437</v>
          </cell>
          <cell r="B40">
            <v>61.3</v>
          </cell>
          <cell r="C40">
            <v>25263</v>
          </cell>
          <cell r="D40">
            <v>56.8</v>
          </cell>
          <cell r="E40">
            <v>25263</v>
          </cell>
          <cell r="F40">
            <v>56.3</v>
          </cell>
          <cell r="G40">
            <v>27089</v>
          </cell>
          <cell r="H40">
            <v>51.8</v>
          </cell>
        </row>
        <row r="41">
          <cell r="A41">
            <v>23468</v>
          </cell>
          <cell r="B41">
            <v>61.3</v>
          </cell>
          <cell r="C41">
            <v>25294</v>
          </cell>
          <cell r="D41">
            <v>56.8</v>
          </cell>
          <cell r="E41">
            <v>25294</v>
          </cell>
          <cell r="F41">
            <v>56.3</v>
          </cell>
          <cell r="G41">
            <v>27120</v>
          </cell>
          <cell r="H41">
            <v>51.8</v>
          </cell>
        </row>
        <row r="42">
          <cell r="A42">
            <v>23498</v>
          </cell>
          <cell r="B42">
            <v>61.3</v>
          </cell>
          <cell r="C42">
            <v>25324</v>
          </cell>
          <cell r="D42">
            <v>57</v>
          </cell>
          <cell r="E42">
            <v>25324</v>
          </cell>
          <cell r="F42">
            <v>56.3</v>
          </cell>
          <cell r="G42">
            <v>27150</v>
          </cell>
          <cell r="H42">
            <v>52</v>
          </cell>
        </row>
        <row r="43">
          <cell r="A43">
            <v>23529</v>
          </cell>
          <cell r="B43">
            <v>61.3</v>
          </cell>
          <cell r="C43">
            <v>25355</v>
          </cell>
          <cell r="D43">
            <v>57</v>
          </cell>
          <cell r="E43">
            <v>25355</v>
          </cell>
          <cell r="F43">
            <v>56.3</v>
          </cell>
          <cell r="G43">
            <v>27181</v>
          </cell>
          <cell r="H43">
            <v>52</v>
          </cell>
        </row>
        <row r="44">
          <cell r="A44">
            <v>23559</v>
          </cell>
          <cell r="B44">
            <v>61.3</v>
          </cell>
          <cell r="C44">
            <v>25385</v>
          </cell>
          <cell r="D44">
            <v>57</v>
          </cell>
          <cell r="E44">
            <v>25385</v>
          </cell>
          <cell r="F44">
            <v>56.3</v>
          </cell>
          <cell r="G44">
            <v>27211</v>
          </cell>
          <cell r="H44">
            <v>52</v>
          </cell>
        </row>
        <row r="45">
          <cell r="A45">
            <v>23590</v>
          </cell>
          <cell r="B45">
            <v>61.3</v>
          </cell>
          <cell r="C45">
            <v>25416</v>
          </cell>
          <cell r="D45">
            <v>57</v>
          </cell>
          <cell r="E45">
            <v>25416</v>
          </cell>
          <cell r="F45">
            <v>56.3</v>
          </cell>
          <cell r="G45">
            <v>27242</v>
          </cell>
          <cell r="H45">
            <v>52</v>
          </cell>
        </row>
        <row r="46">
          <cell r="A46">
            <v>23621</v>
          </cell>
          <cell r="B46">
            <v>61.3</v>
          </cell>
          <cell r="C46">
            <v>25447</v>
          </cell>
          <cell r="D46">
            <v>57</v>
          </cell>
          <cell r="E46">
            <v>25447</v>
          </cell>
          <cell r="F46">
            <v>56.3</v>
          </cell>
          <cell r="G46">
            <v>27273</v>
          </cell>
          <cell r="H46">
            <v>52</v>
          </cell>
        </row>
        <row r="47">
          <cell r="A47">
            <v>23651</v>
          </cell>
          <cell r="B47">
            <v>61.6</v>
          </cell>
          <cell r="C47">
            <v>25477</v>
          </cell>
          <cell r="D47">
            <v>57</v>
          </cell>
          <cell r="E47">
            <v>25477</v>
          </cell>
          <cell r="F47">
            <v>56.6</v>
          </cell>
          <cell r="G47">
            <v>27303</v>
          </cell>
          <cell r="H47">
            <v>52</v>
          </cell>
        </row>
        <row r="48">
          <cell r="A48">
            <v>23682</v>
          </cell>
          <cell r="B48">
            <v>61.6</v>
          </cell>
          <cell r="C48">
            <v>25508</v>
          </cell>
          <cell r="D48">
            <v>57</v>
          </cell>
          <cell r="E48">
            <v>25508</v>
          </cell>
          <cell r="F48">
            <v>56.6</v>
          </cell>
          <cell r="G48">
            <v>27334</v>
          </cell>
          <cell r="H48">
            <v>52</v>
          </cell>
        </row>
        <row r="49">
          <cell r="A49">
            <v>23712</v>
          </cell>
          <cell r="B49">
            <v>61.6</v>
          </cell>
          <cell r="C49">
            <v>25538</v>
          </cell>
          <cell r="D49">
            <v>57</v>
          </cell>
          <cell r="E49">
            <v>25538</v>
          </cell>
          <cell r="F49">
            <v>56.6</v>
          </cell>
          <cell r="G49">
            <v>27364</v>
          </cell>
          <cell r="H49">
            <v>52</v>
          </cell>
        </row>
        <row r="50">
          <cell r="A50">
            <v>23743</v>
          </cell>
          <cell r="B50">
            <v>61.6</v>
          </cell>
          <cell r="C50">
            <v>25569</v>
          </cell>
          <cell r="D50">
            <v>57.4</v>
          </cell>
          <cell r="E50">
            <v>25569</v>
          </cell>
          <cell r="F50">
            <v>56.6</v>
          </cell>
          <cell r="G50">
            <v>27395</v>
          </cell>
          <cell r="H50">
            <v>52.4</v>
          </cell>
        </row>
        <row r="51">
          <cell r="A51">
            <v>23774</v>
          </cell>
          <cell r="B51">
            <v>61.6</v>
          </cell>
          <cell r="C51">
            <v>25600</v>
          </cell>
          <cell r="D51">
            <v>57.4</v>
          </cell>
          <cell r="E51">
            <v>25600</v>
          </cell>
          <cell r="F51">
            <v>56.6</v>
          </cell>
          <cell r="G51">
            <v>27426</v>
          </cell>
          <cell r="H51">
            <v>52.4</v>
          </cell>
        </row>
        <row r="52">
          <cell r="A52">
            <v>23802</v>
          </cell>
          <cell r="B52">
            <v>61.6</v>
          </cell>
          <cell r="C52">
            <v>25628</v>
          </cell>
          <cell r="D52">
            <v>57.4</v>
          </cell>
          <cell r="E52">
            <v>25628</v>
          </cell>
          <cell r="F52">
            <v>56.6</v>
          </cell>
          <cell r="G52">
            <v>27454</v>
          </cell>
          <cell r="H52">
            <v>52.4</v>
          </cell>
        </row>
        <row r="53">
          <cell r="A53">
            <v>23833</v>
          </cell>
          <cell r="B53">
            <v>61.6</v>
          </cell>
          <cell r="C53">
            <v>25659</v>
          </cell>
          <cell r="D53">
            <v>57.4</v>
          </cell>
          <cell r="E53">
            <v>25659</v>
          </cell>
          <cell r="F53">
            <v>56.6</v>
          </cell>
          <cell r="G53">
            <v>27485</v>
          </cell>
          <cell r="H53">
            <v>52.4</v>
          </cell>
        </row>
        <row r="54">
          <cell r="A54">
            <v>23863</v>
          </cell>
          <cell r="B54">
            <v>61.6</v>
          </cell>
          <cell r="C54">
            <v>25689</v>
          </cell>
          <cell r="D54">
            <v>57.4</v>
          </cell>
          <cell r="E54">
            <v>25689</v>
          </cell>
          <cell r="F54">
            <v>56.6</v>
          </cell>
          <cell r="G54">
            <v>27515</v>
          </cell>
          <cell r="H54">
            <v>52.4</v>
          </cell>
        </row>
        <row r="55">
          <cell r="A55">
            <v>23894</v>
          </cell>
          <cell r="B55">
            <v>61.6</v>
          </cell>
          <cell r="C55">
            <v>25720</v>
          </cell>
          <cell r="D55">
            <v>57.4</v>
          </cell>
          <cell r="E55">
            <v>25720</v>
          </cell>
          <cell r="F55">
            <v>56.6</v>
          </cell>
          <cell r="G55">
            <v>27546</v>
          </cell>
          <cell r="H55">
            <v>52.4</v>
          </cell>
        </row>
        <row r="56">
          <cell r="A56">
            <v>23924</v>
          </cell>
          <cell r="B56">
            <v>61.9</v>
          </cell>
          <cell r="C56">
            <v>25750</v>
          </cell>
          <cell r="D56">
            <v>57.4</v>
          </cell>
          <cell r="E56">
            <v>25750</v>
          </cell>
          <cell r="F56">
            <v>56.9</v>
          </cell>
          <cell r="G56">
            <v>27576</v>
          </cell>
          <cell r="H56">
            <v>52.4</v>
          </cell>
        </row>
        <row r="57">
          <cell r="A57">
            <v>23955</v>
          </cell>
          <cell r="B57">
            <v>61.9</v>
          </cell>
          <cell r="C57">
            <v>25781</v>
          </cell>
          <cell r="D57">
            <v>57.4</v>
          </cell>
          <cell r="E57">
            <v>25781</v>
          </cell>
          <cell r="F57">
            <v>56.9</v>
          </cell>
          <cell r="G57">
            <v>27607</v>
          </cell>
          <cell r="H57">
            <v>52.4</v>
          </cell>
        </row>
        <row r="58">
          <cell r="A58">
            <v>23986</v>
          </cell>
          <cell r="B58">
            <v>61.9</v>
          </cell>
          <cell r="C58">
            <v>25812</v>
          </cell>
          <cell r="D58">
            <v>57.8</v>
          </cell>
          <cell r="E58">
            <v>25812</v>
          </cell>
          <cell r="F58">
            <v>56.9</v>
          </cell>
          <cell r="G58">
            <v>27638</v>
          </cell>
          <cell r="H58">
            <v>52.8</v>
          </cell>
        </row>
        <row r="59">
          <cell r="A59">
            <v>24016</v>
          </cell>
          <cell r="B59">
            <v>61.9</v>
          </cell>
          <cell r="C59">
            <v>25842</v>
          </cell>
          <cell r="D59">
            <v>57.8</v>
          </cell>
          <cell r="E59">
            <v>25842</v>
          </cell>
          <cell r="F59">
            <v>56.9</v>
          </cell>
          <cell r="G59">
            <v>27668</v>
          </cell>
          <cell r="H59">
            <v>52.8</v>
          </cell>
        </row>
        <row r="60">
          <cell r="A60">
            <v>24047</v>
          </cell>
          <cell r="B60">
            <v>61.9</v>
          </cell>
          <cell r="C60">
            <v>25873</v>
          </cell>
          <cell r="D60">
            <v>57.8</v>
          </cell>
          <cell r="E60">
            <v>25873</v>
          </cell>
          <cell r="F60">
            <v>56.9</v>
          </cell>
          <cell r="G60">
            <v>27699</v>
          </cell>
          <cell r="H60">
            <v>52.8</v>
          </cell>
        </row>
        <row r="61">
          <cell r="A61">
            <v>24077</v>
          </cell>
          <cell r="B61">
            <v>61.9</v>
          </cell>
          <cell r="C61">
            <v>25903</v>
          </cell>
          <cell r="D61">
            <v>57.8</v>
          </cell>
          <cell r="E61">
            <v>25903</v>
          </cell>
          <cell r="F61">
            <v>56.9</v>
          </cell>
          <cell r="G61">
            <v>27729</v>
          </cell>
          <cell r="H61">
            <v>52.8</v>
          </cell>
        </row>
        <row r="62">
          <cell r="A62">
            <v>24108</v>
          </cell>
          <cell r="B62">
            <v>61.9</v>
          </cell>
          <cell r="C62">
            <v>25934</v>
          </cell>
          <cell r="D62">
            <v>57.8</v>
          </cell>
          <cell r="E62">
            <v>25934</v>
          </cell>
          <cell r="F62">
            <v>56.9</v>
          </cell>
          <cell r="G62">
            <v>27760</v>
          </cell>
          <cell r="H62">
            <v>52.8</v>
          </cell>
        </row>
        <row r="63">
          <cell r="A63">
            <v>24139</v>
          </cell>
          <cell r="B63">
            <v>61.9</v>
          </cell>
          <cell r="C63">
            <v>25965</v>
          </cell>
          <cell r="D63">
            <v>57.8</v>
          </cell>
          <cell r="E63">
            <v>25965</v>
          </cell>
          <cell r="F63">
            <v>56.9</v>
          </cell>
          <cell r="G63">
            <v>27791</v>
          </cell>
          <cell r="H63">
            <v>52.8</v>
          </cell>
        </row>
        <row r="64">
          <cell r="A64">
            <v>24167</v>
          </cell>
          <cell r="B64">
            <v>61.9</v>
          </cell>
          <cell r="C64">
            <v>25993</v>
          </cell>
          <cell r="D64">
            <v>57.8</v>
          </cell>
          <cell r="E64">
            <v>25993</v>
          </cell>
          <cell r="F64">
            <v>56.9</v>
          </cell>
          <cell r="G64">
            <v>27820</v>
          </cell>
          <cell r="H64">
            <v>52.8</v>
          </cell>
        </row>
        <row r="65">
          <cell r="A65">
            <v>24198</v>
          </cell>
          <cell r="B65">
            <v>62</v>
          </cell>
          <cell r="C65">
            <v>26024</v>
          </cell>
          <cell r="D65">
            <v>57.8</v>
          </cell>
          <cell r="E65">
            <v>26024</v>
          </cell>
          <cell r="F65">
            <v>57</v>
          </cell>
          <cell r="G65">
            <v>27851</v>
          </cell>
          <cell r="H65">
            <v>52.8</v>
          </cell>
        </row>
        <row r="66">
          <cell r="A66">
            <v>24228</v>
          </cell>
          <cell r="B66">
            <v>62</v>
          </cell>
          <cell r="C66">
            <v>26054</v>
          </cell>
          <cell r="D66">
            <v>58</v>
          </cell>
          <cell r="E66">
            <v>26054</v>
          </cell>
          <cell r="F66">
            <v>57</v>
          </cell>
          <cell r="G66">
            <v>27881</v>
          </cell>
          <cell r="H66">
            <v>53</v>
          </cell>
        </row>
        <row r="67">
          <cell r="A67">
            <v>24259</v>
          </cell>
          <cell r="B67">
            <v>62</v>
          </cell>
          <cell r="C67">
            <v>26085</v>
          </cell>
          <cell r="D67">
            <v>58</v>
          </cell>
          <cell r="E67">
            <v>26085</v>
          </cell>
          <cell r="F67">
            <v>57</v>
          </cell>
          <cell r="G67">
            <v>27912</v>
          </cell>
          <cell r="H67">
            <v>53</v>
          </cell>
        </row>
        <row r="68">
          <cell r="A68">
            <v>24289</v>
          </cell>
          <cell r="B68">
            <v>62</v>
          </cell>
          <cell r="C68">
            <v>26115</v>
          </cell>
          <cell r="D68">
            <v>58</v>
          </cell>
          <cell r="E68">
            <v>26115</v>
          </cell>
          <cell r="F68">
            <v>57</v>
          </cell>
          <cell r="G68">
            <v>27942</v>
          </cell>
          <cell r="H68">
            <v>53</v>
          </cell>
        </row>
        <row r="69">
          <cell r="A69">
            <v>24320</v>
          </cell>
          <cell r="B69">
            <v>62</v>
          </cell>
          <cell r="C69">
            <v>26146</v>
          </cell>
          <cell r="D69">
            <v>58</v>
          </cell>
          <cell r="E69">
            <v>26146</v>
          </cell>
          <cell r="F69">
            <v>57</v>
          </cell>
          <cell r="G69">
            <v>27973</v>
          </cell>
          <cell r="H69">
            <v>53</v>
          </cell>
        </row>
        <row r="70">
          <cell r="A70">
            <v>24351</v>
          </cell>
          <cell r="B70">
            <v>62</v>
          </cell>
          <cell r="C70">
            <v>26177</v>
          </cell>
          <cell r="D70">
            <v>58</v>
          </cell>
          <cell r="E70">
            <v>26177</v>
          </cell>
          <cell r="F70">
            <v>57</v>
          </cell>
          <cell r="G70">
            <v>28004</v>
          </cell>
          <cell r="H70">
            <v>53</v>
          </cell>
        </row>
        <row r="71">
          <cell r="A71">
            <v>24381</v>
          </cell>
          <cell r="B71">
            <v>62</v>
          </cell>
          <cell r="C71">
            <v>26207</v>
          </cell>
          <cell r="D71">
            <v>58</v>
          </cell>
          <cell r="E71">
            <v>26207</v>
          </cell>
          <cell r="F71">
            <v>57</v>
          </cell>
          <cell r="G71">
            <v>28034</v>
          </cell>
          <cell r="H71">
            <v>53</v>
          </cell>
        </row>
        <row r="72">
          <cell r="A72">
            <v>24412</v>
          </cell>
          <cell r="B72">
            <v>62</v>
          </cell>
          <cell r="C72">
            <v>26238</v>
          </cell>
          <cell r="D72">
            <v>58</v>
          </cell>
          <cell r="E72">
            <v>26238</v>
          </cell>
          <cell r="F72">
            <v>57</v>
          </cell>
          <cell r="G72">
            <v>28065</v>
          </cell>
          <cell r="H72">
            <v>53</v>
          </cell>
        </row>
        <row r="73">
          <cell r="A73">
            <v>24442</v>
          </cell>
          <cell r="B73">
            <v>62</v>
          </cell>
          <cell r="C73">
            <v>26268</v>
          </cell>
          <cell r="D73">
            <v>58</v>
          </cell>
          <cell r="E73">
            <v>26268</v>
          </cell>
          <cell r="F73">
            <v>57</v>
          </cell>
          <cell r="G73">
            <v>28095</v>
          </cell>
          <cell r="H73">
            <v>53</v>
          </cell>
        </row>
        <row r="74">
          <cell r="A74">
            <v>24473</v>
          </cell>
          <cell r="B74">
            <v>62</v>
          </cell>
          <cell r="C74">
            <v>26299</v>
          </cell>
          <cell r="D74">
            <v>58.4</v>
          </cell>
          <cell r="E74">
            <v>26299</v>
          </cell>
          <cell r="F74">
            <v>57</v>
          </cell>
          <cell r="G74">
            <v>28126</v>
          </cell>
          <cell r="H74">
            <v>53.4</v>
          </cell>
        </row>
        <row r="75">
          <cell r="A75">
            <v>24504</v>
          </cell>
          <cell r="B75">
            <v>62</v>
          </cell>
          <cell r="C75">
            <v>26330</v>
          </cell>
          <cell r="D75">
            <v>58.4</v>
          </cell>
          <cell r="E75">
            <v>26330</v>
          </cell>
          <cell r="F75">
            <v>57</v>
          </cell>
          <cell r="G75">
            <v>28157</v>
          </cell>
          <cell r="H75">
            <v>53.4</v>
          </cell>
        </row>
        <row r="76">
          <cell r="A76">
            <v>24532</v>
          </cell>
          <cell r="B76">
            <v>62</v>
          </cell>
          <cell r="C76">
            <v>26359</v>
          </cell>
          <cell r="D76">
            <v>58.4</v>
          </cell>
          <cell r="E76">
            <v>26359</v>
          </cell>
          <cell r="F76">
            <v>57</v>
          </cell>
          <cell r="G76">
            <v>28185</v>
          </cell>
          <cell r="H76">
            <v>53.4</v>
          </cell>
        </row>
        <row r="77">
          <cell r="A77">
            <v>24563</v>
          </cell>
          <cell r="B77">
            <v>62</v>
          </cell>
          <cell r="C77">
            <v>26390</v>
          </cell>
          <cell r="D77">
            <v>58.4</v>
          </cell>
          <cell r="E77">
            <v>26390</v>
          </cell>
          <cell r="F77">
            <v>57</v>
          </cell>
          <cell r="G77">
            <v>28216</v>
          </cell>
          <cell r="H77">
            <v>53.4</v>
          </cell>
        </row>
        <row r="78">
          <cell r="A78">
            <v>24593</v>
          </cell>
          <cell r="B78">
            <v>62</v>
          </cell>
          <cell r="C78">
            <v>26420</v>
          </cell>
          <cell r="D78">
            <v>58.4</v>
          </cell>
          <cell r="E78">
            <v>26420</v>
          </cell>
          <cell r="F78">
            <v>57</v>
          </cell>
          <cell r="G78">
            <v>28246</v>
          </cell>
          <cell r="H78">
            <v>53.4</v>
          </cell>
        </row>
        <row r="79">
          <cell r="A79">
            <v>24624</v>
          </cell>
          <cell r="B79">
            <v>62</v>
          </cell>
          <cell r="C79">
            <v>26451</v>
          </cell>
          <cell r="D79">
            <v>58.4</v>
          </cell>
          <cell r="E79">
            <v>26451</v>
          </cell>
          <cell r="F79">
            <v>57</v>
          </cell>
          <cell r="G79">
            <v>28277</v>
          </cell>
          <cell r="H79">
            <v>53.4</v>
          </cell>
        </row>
        <row r="80">
          <cell r="A80">
            <v>24654</v>
          </cell>
          <cell r="B80">
            <v>62</v>
          </cell>
          <cell r="C80">
            <v>26481</v>
          </cell>
          <cell r="D80">
            <v>58.4</v>
          </cell>
          <cell r="E80">
            <v>26481</v>
          </cell>
          <cell r="F80">
            <v>57</v>
          </cell>
          <cell r="G80">
            <v>28307</v>
          </cell>
          <cell r="H80">
            <v>53.4</v>
          </cell>
        </row>
        <row r="81">
          <cell r="A81">
            <v>24685</v>
          </cell>
          <cell r="B81">
            <v>62</v>
          </cell>
          <cell r="C81">
            <v>26512</v>
          </cell>
          <cell r="D81">
            <v>58.4</v>
          </cell>
          <cell r="E81">
            <v>26512</v>
          </cell>
          <cell r="F81">
            <v>57</v>
          </cell>
          <cell r="G81">
            <v>28338</v>
          </cell>
          <cell r="H81">
            <v>53.4</v>
          </cell>
        </row>
        <row r="82">
          <cell r="A82">
            <v>24716</v>
          </cell>
          <cell r="B82">
            <v>62</v>
          </cell>
          <cell r="C82">
            <v>26543</v>
          </cell>
          <cell r="D82">
            <v>58.8</v>
          </cell>
          <cell r="E82">
            <v>26543</v>
          </cell>
          <cell r="F82">
            <v>57</v>
          </cell>
          <cell r="G82">
            <v>28369</v>
          </cell>
          <cell r="H82">
            <v>53.8</v>
          </cell>
        </row>
        <row r="83">
          <cell r="A83">
            <v>24746</v>
          </cell>
          <cell r="B83">
            <v>62</v>
          </cell>
          <cell r="C83">
            <v>26573</v>
          </cell>
          <cell r="D83">
            <v>58.8</v>
          </cell>
          <cell r="E83">
            <v>26573</v>
          </cell>
          <cell r="F83">
            <v>57</v>
          </cell>
          <cell r="G83">
            <v>28399</v>
          </cell>
          <cell r="H83">
            <v>53.8</v>
          </cell>
        </row>
        <row r="84">
          <cell r="A84">
            <v>24777</v>
          </cell>
          <cell r="B84">
            <v>62</v>
          </cell>
          <cell r="C84">
            <v>26604</v>
          </cell>
          <cell r="D84">
            <v>58.8</v>
          </cell>
          <cell r="E84">
            <v>26604</v>
          </cell>
          <cell r="F84">
            <v>57</v>
          </cell>
          <cell r="G84">
            <v>28430</v>
          </cell>
          <cell r="H84">
            <v>53.8</v>
          </cell>
        </row>
        <row r="85">
          <cell r="A85">
            <v>24807</v>
          </cell>
          <cell r="B85">
            <v>62</v>
          </cell>
          <cell r="C85">
            <v>26634</v>
          </cell>
          <cell r="D85">
            <v>58.8</v>
          </cell>
          <cell r="E85">
            <v>26634</v>
          </cell>
          <cell r="F85">
            <v>57</v>
          </cell>
          <cell r="G85">
            <v>28460</v>
          </cell>
          <cell r="H85">
            <v>53.8</v>
          </cell>
        </row>
        <row r="86">
          <cell r="A86">
            <v>24838</v>
          </cell>
          <cell r="B86">
            <v>62</v>
          </cell>
          <cell r="C86">
            <v>26665</v>
          </cell>
          <cell r="D86">
            <v>58.8</v>
          </cell>
          <cell r="E86">
            <v>26665</v>
          </cell>
          <cell r="F86">
            <v>57</v>
          </cell>
          <cell r="G86">
            <v>28491</v>
          </cell>
          <cell r="H86">
            <v>53.8</v>
          </cell>
        </row>
        <row r="87">
          <cell r="A87">
            <v>24869</v>
          </cell>
          <cell r="B87">
            <v>62</v>
          </cell>
          <cell r="C87">
            <v>26696</v>
          </cell>
          <cell r="D87">
            <v>58.8</v>
          </cell>
          <cell r="E87">
            <v>26696</v>
          </cell>
          <cell r="F87">
            <v>57</v>
          </cell>
          <cell r="G87">
            <v>28522</v>
          </cell>
          <cell r="H87">
            <v>53.8</v>
          </cell>
        </row>
        <row r="88">
          <cell r="A88">
            <v>24898</v>
          </cell>
          <cell r="B88">
            <v>62</v>
          </cell>
          <cell r="C88">
            <v>26724</v>
          </cell>
          <cell r="D88">
            <v>58.8</v>
          </cell>
          <cell r="E88">
            <v>26724</v>
          </cell>
          <cell r="F88">
            <v>57</v>
          </cell>
          <cell r="G88">
            <v>28550</v>
          </cell>
          <cell r="H88">
            <v>53.8</v>
          </cell>
        </row>
        <row r="89">
          <cell r="A89">
            <v>24929</v>
          </cell>
          <cell r="B89">
            <v>62</v>
          </cell>
          <cell r="C89">
            <v>26755</v>
          </cell>
          <cell r="D89">
            <v>58.8</v>
          </cell>
          <cell r="E89">
            <v>26755</v>
          </cell>
          <cell r="F89">
            <v>57</v>
          </cell>
          <cell r="G89">
            <v>28581</v>
          </cell>
          <cell r="H89">
            <v>53.8</v>
          </cell>
        </row>
        <row r="90">
          <cell r="A90">
            <v>24959</v>
          </cell>
          <cell r="B90">
            <v>62</v>
          </cell>
          <cell r="C90">
            <v>26785</v>
          </cell>
          <cell r="D90">
            <v>59</v>
          </cell>
          <cell r="E90">
            <v>26785</v>
          </cell>
          <cell r="F90">
            <v>57</v>
          </cell>
          <cell r="G90">
            <v>28611</v>
          </cell>
          <cell r="H90">
            <v>54</v>
          </cell>
        </row>
        <row r="91">
          <cell r="A91">
            <v>24990</v>
          </cell>
          <cell r="B91">
            <v>62</v>
          </cell>
          <cell r="C91">
            <v>26816</v>
          </cell>
          <cell r="D91">
            <v>59</v>
          </cell>
          <cell r="E91">
            <v>26816</v>
          </cell>
          <cell r="F91">
            <v>57</v>
          </cell>
          <cell r="G91">
            <v>28642</v>
          </cell>
          <cell r="H91">
            <v>54</v>
          </cell>
        </row>
        <row r="92">
          <cell r="A92">
            <v>25020</v>
          </cell>
          <cell r="B92">
            <v>62</v>
          </cell>
          <cell r="C92">
            <v>26846</v>
          </cell>
          <cell r="D92">
            <v>59</v>
          </cell>
          <cell r="E92">
            <v>26846</v>
          </cell>
          <cell r="F92">
            <v>57</v>
          </cell>
          <cell r="G92">
            <v>28672</v>
          </cell>
          <cell r="H92">
            <v>54</v>
          </cell>
        </row>
        <row r="93">
          <cell r="A93">
            <v>25051</v>
          </cell>
          <cell r="B93">
            <v>62</v>
          </cell>
          <cell r="C93">
            <v>26877</v>
          </cell>
          <cell r="D93">
            <v>59</v>
          </cell>
          <cell r="E93">
            <v>26877</v>
          </cell>
          <cell r="F93">
            <v>57</v>
          </cell>
          <cell r="G93">
            <v>28703</v>
          </cell>
          <cell r="H93">
            <v>54</v>
          </cell>
        </row>
        <row r="94">
          <cell r="A94">
            <v>25082</v>
          </cell>
          <cell r="B94">
            <v>62</v>
          </cell>
          <cell r="C94">
            <v>26908</v>
          </cell>
          <cell r="D94">
            <v>59</v>
          </cell>
          <cell r="E94">
            <v>26908</v>
          </cell>
          <cell r="F94">
            <v>57</v>
          </cell>
          <cell r="G94">
            <v>28734</v>
          </cell>
          <cell r="H94">
            <v>54</v>
          </cell>
        </row>
        <row r="95">
          <cell r="A95">
            <v>25112</v>
          </cell>
          <cell r="B95">
            <v>62</v>
          </cell>
          <cell r="C95">
            <v>26938</v>
          </cell>
          <cell r="D95">
            <v>59</v>
          </cell>
          <cell r="E95">
            <v>26938</v>
          </cell>
          <cell r="F95">
            <v>57</v>
          </cell>
          <cell r="G95">
            <v>28764</v>
          </cell>
          <cell r="H95">
            <v>54</v>
          </cell>
        </row>
        <row r="96">
          <cell r="A96">
            <v>25143</v>
          </cell>
          <cell r="B96">
            <v>62</v>
          </cell>
          <cell r="C96">
            <v>26969</v>
          </cell>
          <cell r="D96">
            <v>59</v>
          </cell>
          <cell r="E96">
            <v>26969</v>
          </cell>
          <cell r="F96">
            <v>57</v>
          </cell>
          <cell r="G96">
            <v>28795</v>
          </cell>
          <cell r="H96">
            <v>54</v>
          </cell>
        </row>
        <row r="97">
          <cell r="A97">
            <v>25173</v>
          </cell>
          <cell r="B97">
            <v>62</v>
          </cell>
          <cell r="C97">
            <v>26999</v>
          </cell>
          <cell r="D97">
            <v>59</v>
          </cell>
          <cell r="E97">
            <v>26999</v>
          </cell>
          <cell r="F97">
            <v>57</v>
          </cell>
          <cell r="G97">
            <v>28825</v>
          </cell>
          <cell r="H97">
            <v>54</v>
          </cell>
        </row>
        <row r="98">
          <cell r="A98">
            <v>25204</v>
          </cell>
          <cell r="B98">
            <v>62</v>
          </cell>
          <cell r="C98">
            <v>27030</v>
          </cell>
          <cell r="D98">
            <v>59.4</v>
          </cell>
          <cell r="E98">
            <v>27030</v>
          </cell>
          <cell r="F98">
            <v>57</v>
          </cell>
          <cell r="G98">
            <v>28856</v>
          </cell>
          <cell r="H98">
            <v>54.4</v>
          </cell>
        </row>
        <row r="99">
          <cell r="A99">
            <v>25235</v>
          </cell>
          <cell r="B99">
            <v>62</v>
          </cell>
          <cell r="C99">
            <v>27061</v>
          </cell>
          <cell r="D99">
            <v>59.4</v>
          </cell>
          <cell r="E99">
            <v>27061</v>
          </cell>
          <cell r="F99">
            <v>57</v>
          </cell>
          <cell r="G99">
            <v>28887</v>
          </cell>
          <cell r="H99">
            <v>54.4</v>
          </cell>
        </row>
        <row r="100">
          <cell r="A100">
            <v>25263</v>
          </cell>
          <cell r="B100">
            <v>62</v>
          </cell>
          <cell r="C100">
            <v>27089</v>
          </cell>
          <cell r="D100">
            <v>59.4</v>
          </cell>
          <cell r="E100">
            <v>27089</v>
          </cell>
          <cell r="F100">
            <v>57</v>
          </cell>
          <cell r="G100">
            <v>28915</v>
          </cell>
          <cell r="H100">
            <v>54.4</v>
          </cell>
        </row>
        <row r="101">
          <cell r="A101">
            <v>25294</v>
          </cell>
          <cell r="B101">
            <v>62</v>
          </cell>
          <cell r="C101">
            <v>27120</v>
          </cell>
          <cell r="D101">
            <v>59.4</v>
          </cell>
          <cell r="E101">
            <v>27120</v>
          </cell>
          <cell r="F101">
            <v>57</v>
          </cell>
          <cell r="G101">
            <v>28946</v>
          </cell>
          <cell r="H101">
            <v>54.4</v>
          </cell>
        </row>
        <row r="102">
          <cell r="A102">
            <v>25324</v>
          </cell>
          <cell r="B102">
            <v>62</v>
          </cell>
          <cell r="C102">
            <v>27150</v>
          </cell>
          <cell r="D102">
            <v>59.4</v>
          </cell>
          <cell r="E102">
            <v>27150</v>
          </cell>
          <cell r="F102">
            <v>57</v>
          </cell>
          <cell r="G102">
            <v>28976</v>
          </cell>
          <cell r="H102">
            <v>54.4</v>
          </cell>
        </row>
        <row r="103">
          <cell r="A103">
            <v>25355</v>
          </cell>
          <cell r="B103">
            <v>62</v>
          </cell>
          <cell r="C103">
            <v>27181</v>
          </cell>
          <cell r="D103">
            <v>59.4</v>
          </cell>
          <cell r="E103">
            <v>27181</v>
          </cell>
          <cell r="F103">
            <v>57</v>
          </cell>
          <cell r="G103">
            <v>29007</v>
          </cell>
          <cell r="H103">
            <v>54.4</v>
          </cell>
        </row>
        <row r="104">
          <cell r="A104">
            <v>25385</v>
          </cell>
          <cell r="B104">
            <v>62</v>
          </cell>
          <cell r="C104">
            <v>27211</v>
          </cell>
          <cell r="D104">
            <v>59.4</v>
          </cell>
          <cell r="E104">
            <v>27211</v>
          </cell>
          <cell r="F104">
            <v>57</v>
          </cell>
          <cell r="G104">
            <v>29037</v>
          </cell>
          <cell r="H104">
            <v>54.4</v>
          </cell>
        </row>
        <row r="105">
          <cell r="A105">
            <v>25416</v>
          </cell>
          <cell r="B105">
            <v>62</v>
          </cell>
          <cell r="C105">
            <v>27242</v>
          </cell>
          <cell r="D105">
            <v>59.4</v>
          </cell>
          <cell r="E105">
            <v>27242</v>
          </cell>
          <cell r="F105">
            <v>57</v>
          </cell>
          <cell r="G105">
            <v>29068</v>
          </cell>
          <cell r="H105">
            <v>54.4</v>
          </cell>
        </row>
        <row r="106">
          <cell r="A106">
            <v>25447</v>
          </cell>
          <cell r="B106">
            <v>62</v>
          </cell>
          <cell r="C106">
            <v>27273</v>
          </cell>
          <cell r="D106">
            <v>59.8</v>
          </cell>
          <cell r="E106">
            <v>27273</v>
          </cell>
          <cell r="F106">
            <v>57</v>
          </cell>
          <cell r="G106">
            <v>29099</v>
          </cell>
          <cell r="H106">
            <v>54.8</v>
          </cell>
        </row>
        <row r="107">
          <cell r="A107">
            <v>25477</v>
          </cell>
          <cell r="B107">
            <v>62</v>
          </cell>
          <cell r="C107">
            <v>27303</v>
          </cell>
          <cell r="D107">
            <v>59.8</v>
          </cell>
          <cell r="E107">
            <v>27303</v>
          </cell>
          <cell r="F107">
            <v>57</v>
          </cell>
          <cell r="G107">
            <v>29129</v>
          </cell>
          <cell r="H107">
            <v>54.8</v>
          </cell>
        </row>
        <row r="108">
          <cell r="A108">
            <v>25508</v>
          </cell>
          <cell r="B108">
            <v>62</v>
          </cell>
          <cell r="C108">
            <v>27334</v>
          </cell>
          <cell r="D108">
            <v>59.8</v>
          </cell>
          <cell r="E108">
            <v>27334</v>
          </cell>
          <cell r="F108">
            <v>57</v>
          </cell>
          <cell r="G108">
            <v>29160</v>
          </cell>
          <cell r="H108">
            <v>54.8</v>
          </cell>
        </row>
        <row r="109">
          <cell r="A109">
            <v>25538</v>
          </cell>
          <cell r="B109">
            <v>62</v>
          </cell>
          <cell r="C109">
            <v>27364</v>
          </cell>
          <cell r="D109">
            <v>59.8</v>
          </cell>
          <cell r="E109">
            <v>27364</v>
          </cell>
          <cell r="F109">
            <v>57</v>
          </cell>
          <cell r="G109">
            <v>29190</v>
          </cell>
          <cell r="H109">
            <v>54.8</v>
          </cell>
        </row>
        <row r="110">
          <cell r="A110">
            <v>25569</v>
          </cell>
          <cell r="B110">
            <v>62</v>
          </cell>
          <cell r="C110">
            <v>27395</v>
          </cell>
          <cell r="D110">
            <v>59.8</v>
          </cell>
          <cell r="E110">
            <v>27395</v>
          </cell>
          <cell r="F110">
            <v>57</v>
          </cell>
          <cell r="G110">
            <v>29221</v>
          </cell>
          <cell r="H110">
            <v>54.8</v>
          </cell>
        </row>
        <row r="111">
          <cell r="A111">
            <v>25600</v>
          </cell>
          <cell r="B111">
            <v>62</v>
          </cell>
          <cell r="C111">
            <v>27426</v>
          </cell>
          <cell r="D111">
            <v>59.8</v>
          </cell>
          <cell r="E111">
            <v>27426</v>
          </cell>
          <cell r="F111">
            <v>57</v>
          </cell>
          <cell r="G111">
            <v>29252</v>
          </cell>
          <cell r="H111">
            <v>54.8</v>
          </cell>
        </row>
        <row r="112">
          <cell r="A112">
            <v>25628</v>
          </cell>
          <cell r="B112">
            <v>62</v>
          </cell>
          <cell r="C112">
            <v>27454</v>
          </cell>
          <cell r="D112">
            <v>59.8</v>
          </cell>
          <cell r="E112">
            <v>27454</v>
          </cell>
          <cell r="F112">
            <v>57</v>
          </cell>
          <cell r="G112">
            <v>29281</v>
          </cell>
          <cell r="H112">
            <v>54.8</v>
          </cell>
        </row>
        <row r="113">
          <cell r="A113">
            <v>25659</v>
          </cell>
          <cell r="B113">
            <v>62</v>
          </cell>
          <cell r="C113">
            <v>27485</v>
          </cell>
          <cell r="D113">
            <v>59.8</v>
          </cell>
          <cell r="E113">
            <v>27485</v>
          </cell>
          <cell r="F113">
            <v>57</v>
          </cell>
          <cell r="G113">
            <v>29312</v>
          </cell>
          <cell r="H113">
            <v>54.8</v>
          </cell>
        </row>
        <row r="114">
          <cell r="A114">
            <v>25689</v>
          </cell>
          <cell r="B114">
            <v>62</v>
          </cell>
          <cell r="C114">
            <v>27515</v>
          </cell>
          <cell r="D114">
            <v>60</v>
          </cell>
          <cell r="E114">
            <v>27515</v>
          </cell>
          <cell r="F114">
            <v>57</v>
          </cell>
          <cell r="G114">
            <v>29342</v>
          </cell>
          <cell r="H114">
            <v>55</v>
          </cell>
        </row>
        <row r="115">
          <cell r="A115">
            <v>25720</v>
          </cell>
          <cell r="B115">
            <v>62</v>
          </cell>
          <cell r="C115">
            <v>27546</v>
          </cell>
          <cell r="D115">
            <v>60</v>
          </cell>
          <cell r="E115">
            <v>27546</v>
          </cell>
          <cell r="F115">
            <v>57</v>
          </cell>
          <cell r="G115">
            <v>29373</v>
          </cell>
          <cell r="H115">
            <v>55</v>
          </cell>
        </row>
        <row r="116">
          <cell r="A116">
            <v>25750</v>
          </cell>
          <cell r="B116">
            <v>62</v>
          </cell>
          <cell r="C116">
            <v>27576</v>
          </cell>
          <cell r="D116">
            <v>60</v>
          </cell>
          <cell r="E116">
            <v>27576</v>
          </cell>
          <cell r="F116">
            <v>57</v>
          </cell>
          <cell r="G116">
            <v>29403</v>
          </cell>
          <cell r="H116">
            <v>55</v>
          </cell>
        </row>
        <row r="117">
          <cell r="A117">
            <v>25781</v>
          </cell>
          <cell r="B117">
            <v>62</v>
          </cell>
          <cell r="C117">
            <v>27607</v>
          </cell>
          <cell r="D117">
            <v>60</v>
          </cell>
          <cell r="E117">
            <v>27607</v>
          </cell>
          <cell r="F117">
            <v>57</v>
          </cell>
          <cell r="G117">
            <v>29434</v>
          </cell>
          <cell r="H117">
            <v>55</v>
          </cell>
        </row>
        <row r="118">
          <cell r="A118">
            <v>25812</v>
          </cell>
          <cell r="B118">
            <v>62</v>
          </cell>
          <cell r="C118">
            <v>27638</v>
          </cell>
          <cell r="D118">
            <v>60</v>
          </cell>
          <cell r="E118">
            <v>27638</v>
          </cell>
          <cell r="F118">
            <v>57</v>
          </cell>
          <cell r="G118">
            <v>29465</v>
          </cell>
          <cell r="H118">
            <v>55</v>
          </cell>
        </row>
        <row r="119">
          <cell r="A119">
            <v>25842</v>
          </cell>
          <cell r="B119">
            <v>62</v>
          </cell>
          <cell r="C119">
            <v>27668</v>
          </cell>
          <cell r="D119">
            <v>60</v>
          </cell>
          <cell r="E119">
            <v>27668</v>
          </cell>
          <cell r="F119">
            <v>57</v>
          </cell>
          <cell r="G119">
            <v>29495</v>
          </cell>
          <cell r="H119">
            <v>55</v>
          </cell>
        </row>
        <row r="120">
          <cell r="A120">
            <v>25873</v>
          </cell>
          <cell r="B120">
            <v>62</v>
          </cell>
          <cell r="C120">
            <v>27699</v>
          </cell>
          <cell r="D120">
            <v>60</v>
          </cell>
          <cell r="E120">
            <v>27699</v>
          </cell>
          <cell r="F120">
            <v>57</v>
          </cell>
          <cell r="G120">
            <v>29526</v>
          </cell>
          <cell r="H120">
            <v>55</v>
          </cell>
        </row>
        <row r="121">
          <cell r="A121">
            <v>25903</v>
          </cell>
          <cell r="B121">
            <v>62</v>
          </cell>
          <cell r="C121">
            <v>27729</v>
          </cell>
          <cell r="D121">
            <v>60</v>
          </cell>
          <cell r="E121">
            <v>27729</v>
          </cell>
          <cell r="F121">
            <v>57</v>
          </cell>
          <cell r="G121">
            <v>29556</v>
          </cell>
          <cell r="H121">
            <v>55</v>
          </cell>
        </row>
        <row r="122">
          <cell r="A122">
            <v>25934</v>
          </cell>
          <cell r="B122">
            <v>62</v>
          </cell>
          <cell r="C122">
            <v>27760</v>
          </cell>
          <cell r="D122">
            <v>60</v>
          </cell>
          <cell r="E122">
            <v>27760</v>
          </cell>
          <cell r="F122">
            <v>57</v>
          </cell>
          <cell r="G122">
            <v>29587</v>
          </cell>
          <cell r="H122">
            <v>55</v>
          </cell>
        </row>
        <row r="123">
          <cell r="A123">
            <v>25965</v>
          </cell>
          <cell r="B123">
            <v>62</v>
          </cell>
          <cell r="C123">
            <v>27791</v>
          </cell>
          <cell r="D123">
            <v>60</v>
          </cell>
          <cell r="E123">
            <v>27791</v>
          </cell>
          <cell r="F123">
            <v>57</v>
          </cell>
          <cell r="G123">
            <v>29618</v>
          </cell>
          <cell r="H123">
            <v>55</v>
          </cell>
        </row>
        <row r="124">
          <cell r="A124">
            <v>25993</v>
          </cell>
          <cell r="B124">
            <v>62</v>
          </cell>
          <cell r="C124">
            <v>27820</v>
          </cell>
          <cell r="D124">
            <v>60</v>
          </cell>
          <cell r="E124">
            <v>27820</v>
          </cell>
          <cell r="F124">
            <v>57</v>
          </cell>
          <cell r="G124">
            <v>29646</v>
          </cell>
          <cell r="H124">
            <v>55</v>
          </cell>
        </row>
        <row r="125">
          <cell r="A125">
            <v>26024</v>
          </cell>
          <cell r="B125">
            <v>62</v>
          </cell>
          <cell r="C125">
            <v>27851</v>
          </cell>
          <cell r="D125">
            <v>60</v>
          </cell>
          <cell r="E125">
            <v>27851</v>
          </cell>
          <cell r="F125">
            <v>57</v>
          </cell>
          <cell r="G125">
            <v>29677</v>
          </cell>
          <cell r="H125">
            <v>55</v>
          </cell>
        </row>
        <row r="126">
          <cell r="A126">
            <v>26054</v>
          </cell>
          <cell r="B126">
            <v>62</v>
          </cell>
          <cell r="C126">
            <v>27881</v>
          </cell>
          <cell r="D126">
            <v>60</v>
          </cell>
          <cell r="E126">
            <v>27881</v>
          </cell>
          <cell r="F126">
            <v>57</v>
          </cell>
          <cell r="G126">
            <v>29707</v>
          </cell>
          <cell r="H126">
            <v>55</v>
          </cell>
        </row>
        <row r="127">
          <cell r="A127">
            <v>26085</v>
          </cell>
          <cell r="B127">
            <v>62</v>
          </cell>
          <cell r="C127">
            <v>27912</v>
          </cell>
          <cell r="D127">
            <v>60</v>
          </cell>
          <cell r="E127">
            <v>27912</v>
          </cell>
          <cell r="F127">
            <v>57</v>
          </cell>
          <cell r="G127">
            <v>29738</v>
          </cell>
          <cell r="H127">
            <v>55</v>
          </cell>
        </row>
        <row r="128">
          <cell r="A128">
            <v>26115</v>
          </cell>
          <cell r="B128">
            <v>62</v>
          </cell>
          <cell r="C128">
            <v>27942</v>
          </cell>
          <cell r="D128">
            <v>60</v>
          </cell>
          <cell r="E128">
            <v>27942</v>
          </cell>
          <cell r="F128">
            <v>57</v>
          </cell>
          <cell r="G128">
            <v>29768</v>
          </cell>
          <cell r="H128">
            <v>55</v>
          </cell>
        </row>
        <row r="129">
          <cell r="A129">
            <v>26146</v>
          </cell>
          <cell r="B129">
            <v>62</v>
          </cell>
          <cell r="C129">
            <v>27973</v>
          </cell>
          <cell r="D129">
            <v>60</v>
          </cell>
          <cell r="E129">
            <v>27973</v>
          </cell>
          <cell r="F129">
            <v>57</v>
          </cell>
          <cell r="G129">
            <v>29799</v>
          </cell>
          <cell r="H129">
            <v>55</v>
          </cell>
        </row>
        <row r="130">
          <cell r="A130">
            <v>26177</v>
          </cell>
          <cell r="B130">
            <v>62</v>
          </cell>
          <cell r="C130">
            <v>28004</v>
          </cell>
          <cell r="D130">
            <v>60</v>
          </cell>
          <cell r="E130">
            <v>28004</v>
          </cell>
          <cell r="F130">
            <v>57</v>
          </cell>
          <cell r="G130">
            <v>29830</v>
          </cell>
          <cell r="H130">
            <v>55</v>
          </cell>
        </row>
        <row r="131">
          <cell r="A131">
            <v>26207</v>
          </cell>
          <cell r="B131">
            <v>62</v>
          </cell>
          <cell r="C131">
            <v>28034</v>
          </cell>
          <cell r="D131">
            <v>60</v>
          </cell>
          <cell r="E131">
            <v>28034</v>
          </cell>
          <cell r="F131">
            <v>57</v>
          </cell>
          <cell r="G131">
            <v>29860</v>
          </cell>
          <cell r="H131">
            <v>55</v>
          </cell>
        </row>
        <row r="132">
          <cell r="A132">
            <v>26238</v>
          </cell>
          <cell r="B132">
            <v>62</v>
          </cell>
          <cell r="C132">
            <v>28065</v>
          </cell>
          <cell r="D132">
            <v>60</v>
          </cell>
          <cell r="E132">
            <v>28065</v>
          </cell>
          <cell r="F132">
            <v>57</v>
          </cell>
          <cell r="G132">
            <v>29891</v>
          </cell>
          <cell r="H132">
            <v>55</v>
          </cell>
        </row>
        <row r="133">
          <cell r="A133">
            <v>26268</v>
          </cell>
          <cell r="B133">
            <v>62</v>
          </cell>
          <cell r="C133">
            <v>28095</v>
          </cell>
          <cell r="D133">
            <v>60</v>
          </cell>
          <cell r="E133">
            <v>28095</v>
          </cell>
          <cell r="F133">
            <v>57</v>
          </cell>
          <cell r="G133">
            <v>29921</v>
          </cell>
          <cell r="H133">
            <v>55</v>
          </cell>
        </row>
        <row r="134">
          <cell r="A134">
            <v>26299</v>
          </cell>
          <cell r="B134">
            <v>62</v>
          </cell>
          <cell r="C134">
            <v>28126</v>
          </cell>
          <cell r="D134">
            <v>60</v>
          </cell>
          <cell r="E134">
            <v>28126</v>
          </cell>
          <cell r="F134">
            <v>57</v>
          </cell>
          <cell r="G134">
            <v>29952</v>
          </cell>
          <cell r="H134">
            <v>55</v>
          </cell>
        </row>
        <row r="135">
          <cell r="A135">
            <v>26330</v>
          </cell>
          <cell r="B135">
            <v>62</v>
          </cell>
          <cell r="C135">
            <v>28157</v>
          </cell>
          <cell r="D135">
            <v>60</v>
          </cell>
          <cell r="E135">
            <v>28157</v>
          </cell>
          <cell r="F135">
            <v>57</v>
          </cell>
          <cell r="G135">
            <v>29983</v>
          </cell>
          <cell r="H135">
            <v>55</v>
          </cell>
        </row>
        <row r="136">
          <cell r="A136">
            <v>26359</v>
          </cell>
          <cell r="B136">
            <v>62</v>
          </cell>
          <cell r="C136">
            <v>28185</v>
          </cell>
          <cell r="D136">
            <v>60</v>
          </cell>
          <cell r="E136">
            <v>28185</v>
          </cell>
          <cell r="F136">
            <v>57</v>
          </cell>
          <cell r="G136">
            <v>30011</v>
          </cell>
          <cell r="H136">
            <v>55</v>
          </cell>
        </row>
        <row r="137">
          <cell r="A137">
            <v>26390</v>
          </cell>
          <cell r="B137">
            <v>62</v>
          </cell>
          <cell r="C137">
            <v>28216</v>
          </cell>
          <cell r="D137">
            <v>60</v>
          </cell>
          <cell r="E137">
            <v>28216</v>
          </cell>
          <cell r="F137">
            <v>57</v>
          </cell>
          <cell r="G137">
            <v>30042</v>
          </cell>
          <cell r="H137">
            <v>55</v>
          </cell>
        </row>
        <row r="138">
          <cell r="A138">
            <v>26420</v>
          </cell>
          <cell r="B138">
            <v>62</v>
          </cell>
          <cell r="C138">
            <v>28246</v>
          </cell>
          <cell r="D138">
            <v>60</v>
          </cell>
          <cell r="E138">
            <v>28246</v>
          </cell>
          <cell r="F138">
            <v>57</v>
          </cell>
          <cell r="G138">
            <v>30072</v>
          </cell>
          <cell r="H138">
            <v>55</v>
          </cell>
        </row>
        <row r="139">
          <cell r="A139">
            <v>26451</v>
          </cell>
          <cell r="B139">
            <v>62</v>
          </cell>
          <cell r="C139">
            <v>28277</v>
          </cell>
          <cell r="D139">
            <v>60</v>
          </cell>
          <cell r="E139">
            <v>28277</v>
          </cell>
          <cell r="F139">
            <v>57</v>
          </cell>
          <cell r="G139">
            <v>30103</v>
          </cell>
          <cell r="H139">
            <v>55</v>
          </cell>
        </row>
        <row r="140">
          <cell r="A140">
            <v>26481</v>
          </cell>
          <cell r="B140">
            <v>62</v>
          </cell>
          <cell r="C140">
            <v>28307</v>
          </cell>
          <cell r="D140">
            <v>60</v>
          </cell>
          <cell r="E140">
            <v>28307</v>
          </cell>
          <cell r="F140">
            <v>57</v>
          </cell>
          <cell r="G140">
            <v>30133</v>
          </cell>
          <cell r="H140">
            <v>55</v>
          </cell>
        </row>
        <row r="141">
          <cell r="A141">
            <v>26512</v>
          </cell>
          <cell r="B141">
            <v>62</v>
          </cell>
          <cell r="C141">
            <v>28338</v>
          </cell>
          <cell r="D141">
            <v>60</v>
          </cell>
          <cell r="E141">
            <v>28338</v>
          </cell>
          <cell r="F141">
            <v>57</v>
          </cell>
          <cell r="G141">
            <v>30164</v>
          </cell>
          <cell r="H141">
            <v>55</v>
          </cell>
        </row>
        <row r="142">
          <cell r="A142">
            <v>26543</v>
          </cell>
          <cell r="B142">
            <v>62</v>
          </cell>
          <cell r="C142">
            <v>28369</v>
          </cell>
          <cell r="D142">
            <v>60</v>
          </cell>
          <cell r="E142">
            <v>28369</v>
          </cell>
          <cell r="F142">
            <v>57</v>
          </cell>
          <cell r="G142">
            <v>30195</v>
          </cell>
          <cell r="H142">
            <v>55</v>
          </cell>
        </row>
        <row r="143">
          <cell r="A143">
            <v>26573</v>
          </cell>
          <cell r="B143">
            <v>62</v>
          </cell>
          <cell r="C143">
            <v>28399</v>
          </cell>
          <cell r="D143">
            <v>60</v>
          </cell>
          <cell r="E143">
            <v>28399</v>
          </cell>
          <cell r="F143">
            <v>57</v>
          </cell>
          <cell r="G143">
            <v>30225</v>
          </cell>
          <cell r="H143">
            <v>55</v>
          </cell>
        </row>
        <row r="144">
          <cell r="A144">
            <v>26604</v>
          </cell>
          <cell r="B144">
            <v>62</v>
          </cell>
          <cell r="C144">
            <v>28430</v>
          </cell>
          <cell r="D144">
            <v>60</v>
          </cell>
          <cell r="E144">
            <v>28430</v>
          </cell>
          <cell r="F144">
            <v>57</v>
          </cell>
          <cell r="G144">
            <v>30256</v>
          </cell>
          <cell r="H144">
            <v>55</v>
          </cell>
        </row>
        <row r="145">
          <cell r="A145">
            <v>26634</v>
          </cell>
          <cell r="B145">
            <v>62</v>
          </cell>
          <cell r="C145">
            <v>28460</v>
          </cell>
          <cell r="D145">
            <v>60</v>
          </cell>
          <cell r="E145">
            <v>28460</v>
          </cell>
          <cell r="F145">
            <v>57</v>
          </cell>
          <cell r="G145">
            <v>30286</v>
          </cell>
          <cell r="H145">
            <v>55</v>
          </cell>
        </row>
        <row r="146">
          <cell r="A146">
            <v>26665</v>
          </cell>
          <cell r="B146">
            <v>62</v>
          </cell>
          <cell r="C146">
            <v>28491</v>
          </cell>
          <cell r="D146">
            <v>60</v>
          </cell>
          <cell r="E146">
            <v>28491</v>
          </cell>
          <cell r="F146">
            <v>57</v>
          </cell>
          <cell r="G146">
            <v>30317</v>
          </cell>
          <cell r="H146">
            <v>55</v>
          </cell>
        </row>
        <row r="147">
          <cell r="A147">
            <v>26696</v>
          </cell>
          <cell r="B147">
            <v>62</v>
          </cell>
          <cell r="C147">
            <v>28522</v>
          </cell>
          <cell r="D147">
            <v>60</v>
          </cell>
          <cell r="E147">
            <v>28522</v>
          </cell>
          <cell r="F147">
            <v>57</v>
          </cell>
          <cell r="G147">
            <v>30348</v>
          </cell>
          <cell r="H147">
            <v>55</v>
          </cell>
        </row>
        <row r="148">
          <cell r="A148">
            <v>26724</v>
          </cell>
          <cell r="B148">
            <v>62</v>
          </cell>
          <cell r="C148">
            <v>28550</v>
          </cell>
          <cell r="D148">
            <v>60</v>
          </cell>
          <cell r="E148">
            <v>28550</v>
          </cell>
          <cell r="F148">
            <v>57</v>
          </cell>
          <cell r="G148">
            <v>30376</v>
          </cell>
          <cell r="H148">
            <v>55</v>
          </cell>
        </row>
        <row r="149">
          <cell r="A149">
            <v>26755</v>
          </cell>
          <cell r="B149">
            <v>62</v>
          </cell>
          <cell r="C149">
            <v>28581</v>
          </cell>
          <cell r="D149">
            <v>60</v>
          </cell>
          <cell r="E149">
            <v>28581</v>
          </cell>
          <cell r="F149">
            <v>57</v>
          </cell>
          <cell r="G149">
            <v>30407</v>
          </cell>
          <cell r="H149">
            <v>55</v>
          </cell>
        </row>
        <row r="150">
          <cell r="A150">
            <v>26785</v>
          </cell>
          <cell r="B150">
            <v>62</v>
          </cell>
          <cell r="C150">
            <v>28611</v>
          </cell>
          <cell r="D150">
            <v>60</v>
          </cell>
          <cell r="E150">
            <v>28611</v>
          </cell>
          <cell r="F150">
            <v>57</v>
          </cell>
          <cell r="G150">
            <v>30437</v>
          </cell>
          <cell r="H150">
            <v>55</v>
          </cell>
        </row>
        <row r="151">
          <cell r="A151">
            <v>26816</v>
          </cell>
          <cell r="B151">
            <v>62</v>
          </cell>
          <cell r="C151">
            <v>28642</v>
          </cell>
          <cell r="D151">
            <v>60</v>
          </cell>
          <cell r="E151">
            <v>28642</v>
          </cell>
          <cell r="F151">
            <v>57</v>
          </cell>
          <cell r="G151">
            <v>30468</v>
          </cell>
          <cell r="H151">
            <v>55</v>
          </cell>
        </row>
        <row r="152">
          <cell r="A152">
            <v>26846</v>
          </cell>
          <cell r="B152">
            <v>62</v>
          </cell>
          <cell r="C152">
            <v>28672</v>
          </cell>
          <cell r="D152">
            <v>60</v>
          </cell>
          <cell r="E152">
            <v>28672</v>
          </cell>
          <cell r="F152">
            <v>57</v>
          </cell>
          <cell r="G152">
            <v>30498</v>
          </cell>
          <cell r="H152">
            <v>55</v>
          </cell>
        </row>
        <row r="153">
          <cell r="A153">
            <v>26877</v>
          </cell>
          <cell r="B153">
            <v>62</v>
          </cell>
          <cell r="C153">
            <v>28703</v>
          </cell>
          <cell r="D153">
            <v>60</v>
          </cell>
          <cell r="E153">
            <v>28703</v>
          </cell>
          <cell r="F153">
            <v>57</v>
          </cell>
          <cell r="G153">
            <v>30529</v>
          </cell>
          <cell r="H153">
            <v>55</v>
          </cell>
        </row>
        <row r="154">
          <cell r="A154">
            <v>26908</v>
          </cell>
          <cell r="B154">
            <v>62</v>
          </cell>
          <cell r="C154">
            <v>28734</v>
          </cell>
          <cell r="D154">
            <v>60</v>
          </cell>
          <cell r="E154">
            <v>28734</v>
          </cell>
          <cell r="F154">
            <v>57</v>
          </cell>
          <cell r="G154">
            <v>30560</v>
          </cell>
          <cell r="H154">
            <v>55</v>
          </cell>
        </row>
        <row r="155">
          <cell r="A155">
            <v>26938</v>
          </cell>
          <cell r="B155">
            <v>62</v>
          </cell>
          <cell r="C155">
            <v>28764</v>
          </cell>
          <cell r="D155">
            <v>60</v>
          </cell>
          <cell r="E155">
            <v>28764</v>
          </cell>
          <cell r="F155">
            <v>57</v>
          </cell>
          <cell r="G155">
            <v>30590</v>
          </cell>
          <cell r="H155">
            <v>55</v>
          </cell>
        </row>
        <row r="156">
          <cell r="A156">
            <v>26969</v>
          </cell>
          <cell r="B156">
            <v>62</v>
          </cell>
          <cell r="C156">
            <v>28795</v>
          </cell>
          <cell r="D156">
            <v>60</v>
          </cell>
          <cell r="E156">
            <v>28795</v>
          </cell>
          <cell r="F156">
            <v>57</v>
          </cell>
          <cell r="G156">
            <v>30621</v>
          </cell>
          <cell r="H156">
            <v>55</v>
          </cell>
        </row>
        <row r="157">
          <cell r="A157">
            <v>26999</v>
          </cell>
          <cell r="B157">
            <v>62</v>
          </cell>
          <cell r="C157">
            <v>28825</v>
          </cell>
          <cell r="D157">
            <v>60</v>
          </cell>
          <cell r="E157">
            <v>28825</v>
          </cell>
          <cell r="F157">
            <v>57</v>
          </cell>
          <cell r="G157">
            <v>30651</v>
          </cell>
          <cell r="H157">
            <v>55</v>
          </cell>
        </row>
        <row r="158">
          <cell r="A158">
            <v>27030</v>
          </cell>
          <cell r="B158">
            <v>62</v>
          </cell>
          <cell r="C158">
            <v>28856</v>
          </cell>
          <cell r="D158">
            <v>60</v>
          </cell>
          <cell r="E158">
            <v>28856</v>
          </cell>
          <cell r="F158">
            <v>57</v>
          </cell>
          <cell r="G158">
            <v>30682</v>
          </cell>
          <cell r="H158">
            <v>55</v>
          </cell>
        </row>
        <row r="159">
          <cell r="A159">
            <v>27061</v>
          </cell>
          <cell r="B159">
            <v>62</v>
          </cell>
          <cell r="C159">
            <v>28887</v>
          </cell>
          <cell r="D159">
            <v>60</v>
          </cell>
          <cell r="E159">
            <v>28887</v>
          </cell>
          <cell r="F159">
            <v>57</v>
          </cell>
          <cell r="G159">
            <v>30713</v>
          </cell>
          <cell r="H159">
            <v>55</v>
          </cell>
        </row>
        <row r="160">
          <cell r="A160">
            <v>27089</v>
          </cell>
          <cell r="B160">
            <v>62</v>
          </cell>
          <cell r="C160">
            <v>28915</v>
          </cell>
          <cell r="D160">
            <v>60</v>
          </cell>
          <cell r="E160">
            <v>28915</v>
          </cell>
          <cell r="F160">
            <v>57</v>
          </cell>
          <cell r="G160">
            <v>30742</v>
          </cell>
          <cell r="H160">
            <v>55</v>
          </cell>
        </row>
        <row r="161">
          <cell r="A161">
            <v>27120</v>
          </cell>
          <cell r="B161">
            <v>62</v>
          </cell>
          <cell r="C161">
            <v>28946</v>
          </cell>
          <cell r="D161">
            <v>60</v>
          </cell>
          <cell r="E161">
            <v>28946</v>
          </cell>
          <cell r="F161">
            <v>57</v>
          </cell>
          <cell r="G161">
            <v>30773</v>
          </cell>
          <cell r="H161">
            <v>55</v>
          </cell>
        </row>
        <row r="162">
          <cell r="A162">
            <v>27150</v>
          </cell>
          <cell r="B162">
            <v>62</v>
          </cell>
          <cell r="C162">
            <v>28976</v>
          </cell>
          <cell r="D162">
            <v>60</v>
          </cell>
          <cell r="E162">
            <v>28976</v>
          </cell>
          <cell r="F162">
            <v>57</v>
          </cell>
          <cell r="G162">
            <v>30803</v>
          </cell>
          <cell r="H162">
            <v>55</v>
          </cell>
        </row>
        <row r="163">
          <cell r="A163">
            <v>27181</v>
          </cell>
          <cell r="B163">
            <v>62</v>
          </cell>
          <cell r="C163">
            <v>29007</v>
          </cell>
          <cell r="D163">
            <v>60</v>
          </cell>
          <cell r="E163">
            <v>29007</v>
          </cell>
          <cell r="F163">
            <v>57</v>
          </cell>
          <cell r="G163">
            <v>30834</v>
          </cell>
          <cell r="H163">
            <v>55</v>
          </cell>
        </row>
        <row r="164">
          <cell r="A164">
            <v>27211</v>
          </cell>
          <cell r="B164">
            <v>62</v>
          </cell>
          <cell r="C164">
            <v>29037</v>
          </cell>
          <cell r="D164">
            <v>60</v>
          </cell>
          <cell r="E164">
            <v>29037</v>
          </cell>
          <cell r="F164">
            <v>57</v>
          </cell>
          <cell r="G164">
            <v>30864</v>
          </cell>
          <cell r="H164">
            <v>55</v>
          </cell>
        </row>
        <row r="165">
          <cell r="A165">
            <v>27242</v>
          </cell>
          <cell r="B165">
            <v>62</v>
          </cell>
          <cell r="C165">
            <v>29068</v>
          </cell>
          <cell r="D165">
            <v>60</v>
          </cell>
          <cell r="E165">
            <v>29068</v>
          </cell>
          <cell r="F165">
            <v>57</v>
          </cell>
          <cell r="G165">
            <v>30895</v>
          </cell>
          <cell r="H165">
            <v>55</v>
          </cell>
        </row>
        <row r="166">
          <cell r="A166">
            <v>27273</v>
          </cell>
          <cell r="B166">
            <v>62</v>
          </cell>
          <cell r="C166">
            <v>29099</v>
          </cell>
          <cell r="D166">
            <v>60</v>
          </cell>
          <cell r="E166">
            <v>29099</v>
          </cell>
          <cell r="F166">
            <v>57</v>
          </cell>
          <cell r="G166">
            <v>30926</v>
          </cell>
          <cell r="H166">
            <v>55</v>
          </cell>
        </row>
        <row r="167">
          <cell r="A167">
            <v>27303</v>
          </cell>
          <cell r="B167">
            <v>62</v>
          </cell>
          <cell r="C167">
            <v>29129</v>
          </cell>
          <cell r="D167">
            <v>60</v>
          </cell>
          <cell r="E167">
            <v>29129</v>
          </cell>
          <cell r="F167">
            <v>57</v>
          </cell>
          <cell r="G167">
            <v>30956</v>
          </cell>
          <cell r="H167">
            <v>55</v>
          </cell>
        </row>
        <row r="168">
          <cell r="A168">
            <v>27334</v>
          </cell>
          <cell r="B168">
            <v>62</v>
          </cell>
          <cell r="C168">
            <v>29160</v>
          </cell>
          <cell r="D168">
            <v>60</v>
          </cell>
          <cell r="E168">
            <v>29160</v>
          </cell>
          <cell r="F168">
            <v>57</v>
          </cell>
          <cell r="G168">
            <v>30987</v>
          </cell>
          <cell r="H168">
            <v>55</v>
          </cell>
        </row>
        <row r="169">
          <cell r="A169">
            <v>27364</v>
          </cell>
          <cell r="B169">
            <v>62</v>
          </cell>
          <cell r="C169">
            <v>29190</v>
          </cell>
          <cell r="D169">
            <v>60</v>
          </cell>
          <cell r="E169">
            <v>29190</v>
          </cell>
          <cell r="F169">
            <v>57</v>
          </cell>
          <cell r="G169">
            <v>31017</v>
          </cell>
          <cell r="H169">
            <v>55</v>
          </cell>
        </row>
        <row r="170">
          <cell r="A170">
            <v>27395</v>
          </cell>
          <cell r="B170">
            <v>62</v>
          </cell>
          <cell r="C170">
            <v>29221</v>
          </cell>
          <cell r="D170">
            <v>60</v>
          </cell>
          <cell r="E170">
            <v>29221</v>
          </cell>
          <cell r="F170">
            <v>57</v>
          </cell>
          <cell r="G170">
            <v>31048</v>
          </cell>
          <cell r="H170">
            <v>55</v>
          </cell>
        </row>
        <row r="171">
          <cell r="A171">
            <v>27426</v>
          </cell>
          <cell r="B171">
            <v>62</v>
          </cell>
          <cell r="C171">
            <v>29252</v>
          </cell>
          <cell r="D171">
            <v>60</v>
          </cell>
          <cell r="E171">
            <v>29252</v>
          </cell>
          <cell r="F171">
            <v>57</v>
          </cell>
          <cell r="G171">
            <v>31079</v>
          </cell>
          <cell r="H171">
            <v>55</v>
          </cell>
        </row>
        <row r="172">
          <cell r="A172">
            <v>27454</v>
          </cell>
          <cell r="B172">
            <v>62</v>
          </cell>
          <cell r="C172">
            <v>29281</v>
          </cell>
          <cell r="D172">
            <v>60</v>
          </cell>
          <cell r="E172">
            <v>29281</v>
          </cell>
          <cell r="F172">
            <v>57</v>
          </cell>
          <cell r="G172">
            <v>31107</v>
          </cell>
          <cell r="H172">
            <v>55</v>
          </cell>
        </row>
        <row r="173">
          <cell r="A173">
            <v>27485</v>
          </cell>
          <cell r="B173">
            <v>62</v>
          </cell>
          <cell r="C173">
            <v>29312</v>
          </cell>
          <cell r="D173">
            <v>60</v>
          </cell>
          <cell r="E173">
            <v>29312</v>
          </cell>
          <cell r="F173">
            <v>57</v>
          </cell>
          <cell r="G173">
            <v>31138</v>
          </cell>
          <cell r="H173">
            <v>55</v>
          </cell>
        </row>
        <row r="174">
          <cell r="A174">
            <v>27515</v>
          </cell>
          <cell r="B174">
            <v>62</v>
          </cell>
          <cell r="C174">
            <v>29342</v>
          </cell>
          <cell r="D174">
            <v>60</v>
          </cell>
          <cell r="E174">
            <v>29342</v>
          </cell>
          <cell r="F174">
            <v>57</v>
          </cell>
          <cell r="G174">
            <v>31168</v>
          </cell>
          <cell r="H174">
            <v>55</v>
          </cell>
        </row>
        <row r="175">
          <cell r="A175">
            <v>27546</v>
          </cell>
          <cell r="B175">
            <v>62</v>
          </cell>
          <cell r="C175">
            <v>29373</v>
          </cell>
          <cell r="D175">
            <v>60</v>
          </cell>
          <cell r="E175">
            <v>29373</v>
          </cell>
          <cell r="F175">
            <v>57</v>
          </cell>
          <cell r="G175">
            <v>31199</v>
          </cell>
          <cell r="H175">
            <v>55</v>
          </cell>
        </row>
        <row r="176">
          <cell r="A176">
            <v>27576</v>
          </cell>
          <cell r="B176">
            <v>62</v>
          </cell>
          <cell r="C176">
            <v>29403</v>
          </cell>
          <cell r="D176">
            <v>60</v>
          </cell>
          <cell r="E176">
            <v>29403</v>
          </cell>
          <cell r="F176">
            <v>57</v>
          </cell>
          <cell r="G176">
            <v>31229</v>
          </cell>
          <cell r="H176">
            <v>55</v>
          </cell>
        </row>
        <row r="177">
          <cell r="A177">
            <v>27607</v>
          </cell>
          <cell r="B177">
            <v>62</v>
          </cell>
          <cell r="C177">
            <v>29434</v>
          </cell>
          <cell r="D177">
            <v>60</v>
          </cell>
          <cell r="E177">
            <v>29434</v>
          </cell>
          <cell r="F177">
            <v>57</v>
          </cell>
          <cell r="G177">
            <v>31260</v>
          </cell>
          <cell r="H177">
            <v>55</v>
          </cell>
        </row>
        <row r="178">
          <cell r="A178">
            <v>27638</v>
          </cell>
          <cell r="B178">
            <v>62</v>
          </cell>
          <cell r="C178">
            <v>29465</v>
          </cell>
          <cell r="D178">
            <v>60</v>
          </cell>
          <cell r="E178">
            <v>29465</v>
          </cell>
          <cell r="F178">
            <v>57</v>
          </cell>
          <cell r="G178">
            <v>31291</v>
          </cell>
          <cell r="H178">
            <v>55</v>
          </cell>
        </row>
        <row r="179">
          <cell r="A179">
            <v>27668</v>
          </cell>
          <cell r="B179">
            <v>62</v>
          </cell>
          <cell r="C179">
            <v>29495</v>
          </cell>
          <cell r="D179">
            <v>60</v>
          </cell>
          <cell r="E179">
            <v>29495</v>
          </cell>
          <cell r="F179">
            <v>57</v>
          </cell>
          <cell r="G179">
            <v>31321</v>
          </cell>
          <cell r="H179">
            <v>55</v>
          </cell>
        </row>
        <row r="180">
          <cell r="A180">
            <v>27699</v>
          </cell>
          <cell r="B180">
            <v>62</v>
          </cell>
          <cell r="C180">
            <v>29526</v>
          </cell>
          <cell r="D180">
            <v>60</v>
          </cell>
          <cell r="E180">
            <v>29526</v>
          </cell>
          <cell r="F180">
            <v>57</v>
          </cell>
          <cell r="G180">
            <v>31352</v>
          </cell>
          <cell r="H180">
            <v>55</v>
          </cell>
        </row>
        <row r="181">
          <cell r="A181">
            <v>27729</v>
          </cell>
          <cell r="B181">
            <v>62</v>
          </cell>
          <cell r="C181">
            <v>29556</v>
          </cell>
          <cell r="D181">
            <v>60</v>
          </cell>
          <cell r="E181">
            <v>29556</v>
          </cell>
          <cell r="F181">
            <v>57</v>
          </cell>
          <cell r="G181">
            <v>31382</v>
          </cell>
          <cell r="H181">
            <v>55</v>
          </cell>
        </row>
        <row r="182">
          <cell r="A182">
            <v>27760</v>
          </cell>
          <cell r="B182">
            <v>62</v>
          </cell>
          <cell r="C182">
            <v>29587</v>
          </cell>
          <cell r="D182">
            <v>60</v>
          </cell>
          <cell r="E182">
            <v>29587</v>
          </cell>
          <cell r="F182">
            <v>57</v>
          </cell>
          <cell r="G182">
            <v>31413</v>
          </cell>
          <cell r="H182">
            <v>55</v>
          </cell>
        </row>
        <row r="183">
          <cell r="A183">
            <v>27791</v>
          </cell>
          <cell r="B183">
            <v>62</v>
          </cell>
          <cell r="C183">
            <v>29618</v>
          </cell>
          <cell r="D183">
            <v>60</v>
          </cell>
          <cell r="E183">
            <v>29618</v>
          </cell>
          <cell r="F183">
            <v>57</v>
          </cell>
          <cell r="G183">
            <v>31444</v>
          </cell>
          <cell r="H183">
            <v>55</v>
          </cell>
        </row>
        <row r="184">
          <cell r="A184">
            <v>27820</v>
          </cell>
          <cell r="B184">
            <v>62</v>
          </cell>
          <cell r="C184">
            <v>29646</v>
          </cell>
          <cell r="D184">
            <v>60</v>
          </cell>
          <cell r="E184">
            <v>29646</v>
          </cell>
          <cell r="F184">
            <v>57</v>
          </cell>
          <cell r="G184">
            <v>31472</v>
          </cell>
          <cell r="H184">
            <v>55</v>
          </cell>
        </row>
        <row r="185">
          <cell r="A185">
            <v>27851</v>
          </cell>
          <cell r="B185">
            <v>62</v>
          </cell>
          <cell r="C185">
            <v>29677</v>
          </cell>
          <cell r="D185">
            <v>60</v>
          </cell>
          <cell r="E185">
            <v>29677</v>
          </cell>
          <cell r="F185">
            <v>57</v>
          </cell>
          <cell r="G185">
            <v>31503</v>
          </cell>
          <cell r="H185">
            <v>55</v>
          </cell>
        </row>
        <row r="186">
          <cell r="A186">
            <v>27881</v>
          </cell>
          <cell r="B186">
            <v>62</v>
          </cell>
          <cell r="C186">
            <v>29707</v>
          </cell>
          <cell r="D186">
            <v>60</v>
          </cell>
          <cell r="E186">
            <v>29707</v>
          </cell>
          <cell r="F186">
            <v>57</v>
          </cell>
          <cell r="G186">
            <v>31533</v>
          </cell>
          <cell r="H186">
            <v>55</v>
          </cell>
        </row>
        <row r="187">
          <cell r="A187">
            <v>27912</v>
          </cell>
          <cell r="B187">
            <v>62</v>
          </cell>
          <cell r="C187">
            <v>29738</v>
          </cell>
          <cell r="D187">
            <v>60</v>
          </cell>
          <cell r="E187">
            <v>29738</v>
          </cell>
          <cell r="F187">
            <v>57</v>
          </cell>
          <cell r="G187">
            <v>31564</v>
          </cell>
          <cell r="H187">
            <v>55</v>
          </cell>
        </row>
        <row r="188">
          <cell r="A188">
            <v>27942</v>
          </cell>
          <cell r="B188">
            <v>62</v>
          </cell>
          <cell r="C188">
            <v>29768</v>
          </cell>
          <cell r="D188">
            <v>60</v>
          </cell>
          <cell r="E188">
            <v>29768</v>
          </cell>
          <cell r="F188">
            <v>57</v>
          </cell>
          <cell r="G188">
            <v>31594</v>
          </cell>
          <cell r="H188">
            <v>55</v>
          </cell>
        </row>
        <row r="189">
          <cell r="A189">
            <v>27973</v>
          </cell>
          <cell r="B189">
            <v>62</v>
          </cell>
          <cell r="C189">
            <v>29799</v>
          </cell>
          <cell r="D189">
            <v>60</v>
          </cell>
          <cell r="E189">
            <v>29799</v>
          </cell>
          <cell r="F189">
            <v>57</v>
          </cell>
          <cell r="G189">
            <v>31625</v>
          </cell>
          <cell r="H189">
            <v>55</v>
          </cell>
        </row>
        <row r="190">
          <cell r="A190">
            <v>28004</v>
          </cell>
          <cell r="B190">
            <v>62</v>
          </cell>
          <cell r="C190">
            <v>29830</v>
          </cell>
          <cell r="D190">
            <v>60</v>
          </cell>
          <cell r="E190">
            <v>29830</v>
          </cell>
          <cell r="F190">
            <v>57</v>
          </cell>
          <cell r="G190">
            <v>31656</v>
          </cell>
          <cell r="H190">
            <v>55</v>
          </cell>
        </row>
        <row r="191">
          <cell r="A191">
            <v>28034</v>
          </cell>
          <cell r="B191">
            <v>62</v>
          </cell>
          <cell r="C191">
            <v>29860</v>
          </cell>
          <cell r="D191">
            <v>60</v>
          </cell>
          <cell r="E191">
            <v>29860</v>
          </cell>
          <cell r="F191">
            <v>57</v>
          </cell>
          <cell r="G191">
            <v>31686</v>
          </cell>
          <cell r="H191">
            <v>55</v>
          </cell>
        </row>
        <row r="192">
          <cell r="A192">
            <v>28065</v>
          </cell>
          <cell r="B192">
            <v>62</v>
          </cell>
          <cell r="C192">
            <v>29891</v>
          </cell>
          <cell r="D192">
            <v>60</v>
          </cell>
          <cell r="E192">
            <v>29891</v>
          </cell>
          <cell r="F192">
            <v>57</v>
          </cell>
          <cell r="G192">
            <v>31717</v>
          </cell>
          <cell r="H192">
            <v>55</v>
          </cell>
        </row>
        <row r="193">
          <cell r="A193">
            <v>28095</v>
          </cell>
          <cell r="B193">
            <v>62</v>
          </cell>
          <cell r="C193">
            <v>29921</v>
          </cell>
          <cell r="D193">
            <v>60</v>
          </cell>
          <cell r="E193">
            <v>29921</v>
          </cell>
          <cell r="F193">
            <v>57</v>
          </cell>
          <cell r="G193">
            <v>31747</v>
          </cell>
          <cell r="H193">
            <v>55</v>
          </cell>
        </row>
        <row r="194">
          <cell r="A194">
            <v>28126</v>
          </cell>
          <cell r="B194">
            <v>62</v>
          </cell>
          <cell r="C194">
            <v>29952</v>
          </cell>
          <cell r="D194">
            <v>60</v>
          </cell>
          <cell r="E194">
            <v>29952</v>
          </cell>
          <cell r="F194">
            <v>57</v>
          </cell>
          <cell r="G194">
            <v>31778</v>
          </cell>
          <cell r="H194">
            <v>55</v>
          </cell>
        </row>
        <row r="195">
          <cell r="A195">
            <v>28157</v>
          </cell>
          <cell r="B195">
            <v>62</v>
          </cell>
          <cell r="C195">
            <v>29983</v>
          </cell>
          <cell r="D195">
            <v>60</v>
          </cell>
          <cell r="E195">
            <v>29983</v>
          </cell>
          <cell r="F195">
            <v>57</v>
          </cell>
          <cell r="G195">
            <v>31809</v>
          </cell>
          <cell r="H195">
            <v>55</v>
          </cell>
        </row>
        <row r="196">
          <cell r="A196">
            <v>28185</v>
          </cell>
          <cell r="B196">
            <v>62</v>
          </cell>
          <cell r="C196">
            <v>30011</v>
          </cell>
          <cell r="D196">
            <v>60</v>
          </cell>
          <cell r="E196">
            <v>30011</v>
          </cell>
          <cell r="F196">
            <v>57</v>
          </cell>
          <cell r="G196">
            <v>31837</v>
          </cell>
          <cell r="H196">
            <v>55</v>
          </cell>
        </row>
        <row r="197">
          <cell r="A197">
            <v>28216</v>
          </cell>
          <cell r="B197">
            <v>62</v>
          </cell>
          <cell r="C197">
            <v>30042</v>
          </cell>
          <cell r="D197">
            <v>60</v>
          </cell>
          <cell r="E197">
            <v>30042</v>
          </cell>
          <cell r="F197">
            <v>57</v>
          </cell>
          <cell r="G197">
            <v>31868</v>
          </cell>
          <cell r="H197">
            <v>55</v>
          </cell>
        </row>
        <row r="198">
          <cell r="A198">
            <v>28246</v>
          </cell>
          <cell r="B198">
            <v>62</v>
          </cell>
          <cell r="C198">
            <v>30072</v>
          </cell>
          <cell r="D198">
            <v>60</v>
          </cell>
          <cell r="E198">
            <v>30072</v>
          </cell>
          <cell r="F198">
            <v>57</v>
          </cell>
          <cell r="G198">
            <v>31898</v>
          </cell>
          <cell r="H198">
            <v>55</v>
          </cell>
        </row>
        <row r="199">
          <cell r="A199">
            <v>28277</v>
          </cell>
          <cell r="B199">
            <v>62</v>
          </cell>
          <cell r="C199">
            <v>30103</v>
          </cell>
          <cell r="D199">
            <v>60</v>
          </cell>
          <cell r="E199">
            <v>30103</v>
          </cell>
          <cell r="F199">
            <v>57</v>
          </cell>
          <cell r="G199">
            <v>31929</v>
          </cell>
          <cell r="H199">
            <v>55</v>
          </cell>
        </row>
        <row r="200">
          <cell r="A200">
            <v>28307</v>
          </cell>
          <cell r="B200">
            <v>62</v>
          </cell>
          <cell r="C200">
            <v>30133</v>
          </cell>
          <cell r="D200">
            <v>60</v>
          </cell>
          <cell r="E200">
            <v>30133</v>
          </cell>
          <cell r="F200">
            <v>57</v>
          </cell>
          <cell r="G200">
            <v>31959</v>
          </cell>
          <cell r="H200">
            <v>55</v>
          </cell>
        </row>
        <row r="201">
          <cell r="A201">
            <v>28338</v>
          </cell>
          <cell r="B201">
            <v>62</v>
          </cell>
          <cell r="C201">
            <v>30164</v>
          </cell>
          <cell r="D201">
            <v>60</v>
          </cell>
          <cell r="E201">
            <v>30164</v>
          </cell>
          <cell r="F201">
            <v>57</v>
          </cell>
          <cell r="G201">
            <v>31990</v>
          </cell>
          <cell r="H201">
            <v>55</v>
          </cell>
        </row>
        <row r="202">
          <cell r="A202">
            <v>28369</v>
          </cell>
          <cell r="B202">
            <v>62</v>
          </cell>
          <cell r="C202">
            <v>30195</v>
          </cell>
          <cell r="D202">
            <v>60</v>
          </cell>
          <cell r="E202">
            <v>30195</v>
          </cell>
          <cell r="F202">
            <v>57</v>
          </cell>
          <cell r="G202">
            <v>32021</v>
          </cell>
          <cell r="H202">
            <v>55</v>
          </cell>
        </row>
        <row r="203">
          <cell r="A203">
            <v>28399</v>
          </cell>
          <cell r="B203">
            <v>62</v>
          </cell>
          <cell r="C203">
            <v>30225</v>
          </cell>
          <cell r="D203">
            <v>60</v>
          </cell>
          <cell r="E203">
            <v>30225</v>
          </cell>
          <cell r="F203">
            <v>57</v>
          </cell>
          <cell r="G203">
            <v>32051</v>
          </cell>
          <cell r="H203">
            <v>55</v>
          </cell>
        </row>
        <row r="204">
          <cell r="A204">
            <v>28430</v>
          </cell>
          <cell r="B204">
            <v>62</v>
          </cell>
          <cell r="C204">
            <v>30256</v>
          </cell>
          <cell r="D204">
            <v>60</v>
          </cell>
          <cell r="E204">
            <v>30256</v>
          </cell>
          <cell r="F204">
            <v>57</v>
          </cell>
          <cell r="G204">
            <v>32082</v>
          </cell>
          <cell r="H204">
            <v>55</v>
          </cell>
        </row>
        <row r="205">
          <cell r="A205">
            <v>28460</v>
          </cell>
          <cell r="B205">
            <v>62</v>
          </cell>
          <cell r="C205">
            <v>30286</v>
          </cell>
          <cell r="D205">
            <v>60</v>
          </cell>
          <cell r="E205">
            <v>30286</v>
          </cell>
          <cell r="F205">
            <v>57</v>
          </cell>
          <cell r="G205">
            <v>32112</v>
          </cell>
          <cell r="H205">
            <v>55</v>
          </cell>
        </row>
        <row r="206">
          <cell r="A206">
            <v>28491</v>
          </cell>
          <cell r="B206">
            <v>62</v>
          </cell>
          <cell r="C206">
            <v>30317</v>
          </cell>
          <cell r="D206">
            <v>60</v>
          </cell>
          <cell r="E206">
            <v>30317</v>
          </cell>
          <cell r="F206">
            <v>57</v>
          </cell>
          <cell r="G206">
            <v>32143</v>
          </cell>
          <cell r="H206">
            <v>55</v>
          </cell>
        </row>
        <row r="207">
          <cell r="A207">
            <v>28522</v>
          </cell>
          <cell r="B207">
            <v>62</v>
          </cell>
          <cell r="C207">
            <v>30348</v>
          </cell>
          <cell r="D207">
            <v>60</v>
          </cell>
          <cell r="E207">
            <v>30348</v>
          </cell>
          <cell r="F207">
            <v>57</v>
          </cell>
          <cell r="G207">
            <v>32174</v>
          </cell>
          <cell r="H207">
            <v>55</v>
          </cell>
        </row>
        <row r="208">
          <cell r="A208">
            <v>28550</v>
          </cell>
          <cell r="B208">
            <v>62</v>
          </cell>
          <cell r="C208">
            <v>30376</v>
          </cell>
          <cell r="D208">
            <v>60</v>
          </cell>
          <cell r="E208">
            <v>30376</v>
          </cell>
          <cell r="F208">
            <v>57</v>
          </cell>
          <cell r="G208">
            <v>32203</v>
          </cell>
          <cell r="H208">
            <v>55</v>
          </cell>
        </row>
        <row r="209">
          <cell r="A209">
            <v>28581</v>
          </cell>
          <cell r="B209">
            <v>62</v>
          </cell>
          <cell r="C209">
            <v>30407</v>
          </cell>
          <cell r="D209">
            <v>60</v>
          </cell>
          <cell r="E209">
            <v>30407</v>
          </cell>
          <cell r="F209">
            <v>57</v>
          </cell>
          <cell r="G209">
            <v>32234</v>
          </cell>
          <cell r="H209">
            <v>55</v>
          </cell>
        </row>
        <row r="210">
          <cell r="A210">
            <v>28611</v>
          </cell>
          <cell r="B210">
            <v>62</v>
          </cell>
          <cell r="C210">
            <v>30437</v>
          </cell>
          <cell r="D210">
            <v>60</v>
          </cell>
          <cell r="E210">
            <v>30437</v>
          </cell>
          <cell r="F210">
            <v>57</v>
          </cell>
          <cell r="G210">
            <v>32264</v>
          </cell>
          <cell r="H210">
            <v>55</v>
          </cell>
        </row>
        <row r="211">
          <cell r="A211">
            <v>28642</v>
          </cell>
          <cell r="B211">
            <v>62</v>
          </cell>
          <cell r="C211">
            <v>30468</v>
          </cell>
          <cell r="D211">
            <v>60</v>
          </cell>
          <cell r="E211">
            <v>30468</v>
          </cell>
          <cell r="F211">
            <v>57</v>
          </cell>
          <cell r="G211">
            <v>32295</v>
          </cell>
          <cell r="H211">
            <v>55</v>
          </cell>
        </row>
        <row r="212">
          <cell r="A212">
            <v>28672</v>
          </cell>
          <cell r="B212">
            <v>62</v>
          </cell>
          <cell r="C212">
            <v>30498</v>
          </cell>
          <cell r="D212">
            <v>60</v>
          </cell>
          <cell r="E212">
            <v>30498</v>
          </cell>
          <cell r="F212">
            <v>57</v>
          </cell>
          <cell r="G212">
            <v>32325</v>
          </cell>
          <cell r="H212">
            <v>55</v>
          </cell>
        </row>
        <row r="213">
          <cell r="A213">
            <v>28703</v>
          </cell>
          <cell r="B213">
            <v>62</v>
          </cell>
          <cell r="C213">
            <v>30529</v>
          </cell>
          <cell r="D213">
            <v>60</v>
          </cell>
          <cell r="E213">
            <v>30529</v>
          </cell>
          <cell r="F213">
            <v>57</v>
          </cell>
          <cell r="G213">
            <v>32356</v>
          </cell>
          <cell r="H213">
            <v>55</v>
          </cell>
        </row>
        <row r="214">
          <cell r="A214">
            <v>28734</v>
          </cell>
          <cell r="B214">
            <v>62</v>
          </cell>
          <cell r="C214">
            <v>30560</v>
          </cell>
          <cell r="D214">
            <v>60</v>
          </cell>
          <cell r="E214">
            <v>30560</v>
          </cell>
          <cell r="F214">
            <v>57</v>
          </cell>
          <cell r="G214">
            <v>32387</v>
          </cell>
          <cell r="H214">
            <v>55</v>
          </cell>
        </row>
        <row r="215">
          <cell r="A215">
            <v>28764</v>
          </cell>
          <cell r="B215">
            <v>62</v>
          </cell>
          <cell r="C215">
            <v>30590</v>
          </cell>
          <cell r="D215">
            <v>60</v>
          </cell>
          <cell r="E215">
            <v>30590</v>
          </cell>
          <cell r="F215">
            <v>57</v>
          </cell>
          <cell r="G215">
            <v>32417</v>
          </cell>
          <cell r="H215">
            <v>55</v>
          </cell>
        </row>
        <row r="216">
          <cell r="A216">
            <v>28795</v>
          </cell>
          <cell r="B216">
            <v>62</v>
          </cell>
          <cell r="C216">
            <v>30621</v>
          </cell>
          <cell r="D216">
            <v>60</v>
          </cell>
          <cell r="E216">
            <v>30621</v>
          </cell>
          <cell r="F216">
            <v>57</v>
          </cell>
          <cell r="G216">
            <v>32448</v>
          </cell>
          <cell r="H216">
            <v>55</v>
          </cell>
        </row>
        <row r="217">
          <cell r="A217">
            <v>28825</v>
          </cell>
          <cell r="B217">
            <v>62</v>
          </cell>
          <cell r="C217">
            <v>30651</v>
          </cell>
          <cell r="D217">
            <v>60</v>
          </cell>
          <cell r="E217">
            <v>30651</v>
          </cell>
          <cell r="F217">
            <v>57</v>
          </cell>
          <cell r="G217">
            <v>32478</v>
          </cell>
          <cell r="H217">
            <v>55</v>
          </cell>
        </row>
        <row r="218">
          <cell r="A218">
            <v>28856</v>
          </cell>
          <cell r="B218">
            <v>62</v>
          </cell>
          <cell r="C218">
            <v>30682</v>
          </cell>
          <cell r="D218">
            <v>60</v>
          </cell>
          <cell r="E218">
            <v>30682</v>
          </cell>
          <cell r="F218">
            <v>57</v>
          </cell>
          <cell r="G218">
            <v>32509</v>
          </cell>
          <cell r="H218">
            <v>55</v>
          </cell>
        </row>
        <row r="219">
          <cell r="A219">
            <v>28887</v>
          </cell>
          <cell r="B219">
            <v>62</v>
          </cell>
          <cell r="C219">
            <v>30713</v>
          </cell>
          <cell r="D219">
            <v>60</v>
          </cell>
          <cell r="E219">
            <v>30713</v>
          </cell>
          <cell r="F219">
            <v>57</v>
          </cell>
          <cell r="G219">
            <v>32540</v>
          </cell>
          <cell r="H219">
            <v>55</v>
          </cell>
        </row>
        <row r="220">
          <cell r="A220">
            <v>28915</v>
          </cell>
          <cell r="B220">
            <v>62</v>
          </cell>
          <cell r="C220">
            <v>30742</v>
          </cell>
          <cell r="D220">
            <v>60</v>
          </cell>
          <cell r="E220">
            <v>30742</v>
          </cell>
          <cell r="F220">
            <v>57</v>
          </cell>
          <cell r="G220">
            <v>32568</v>
          </cell>
          <cell r="H220">
            <v>55</v>
          </cell>
        </row>
        <row r="221">
          <cell r="A221">
            <v>28946</v>
          </cell>
          <cell r="B221">
            <v>62</v>
          </cell>
          <cell r="C221">
            <v>30773</v>
          </cell>
          <cell r="D221">
            <v>60</v>
          </cell>
          <cell r="E221">
            <v>30773</v>
          </cell>
          <cell r="F221">
            <v>57</v>
          </cell>
          <cell r="G221">
            <v>32599</v>
          </cell>
          <cell r="H221">
            <v>55</v>
          </cell>
        </row>
        <row r="222">
          <cell r="A222">
            <v>28976</v>
          </cell>
          <cell r="B222">
            <v>62</v>
          </cell>
          <cell r="C222">
            <v>30803</v>
          </cell>
          <cell r="D222">
            <v>60</v>
          </cell>
          <cell r="E222">
            <v>30803</v>
          </cell>
          <cell r="F222">
            <v>57</v>
          </cell>
          <cell r="G222">
            <v>32629</v>
          </cell>
          <cell r="H222">
            <v>55</v>
          </cell>
        </row>
        <row r="223">
          <cell r="A223">
            <v>29007</v>
          </cell>
          <cell r="B223">
            <v>62</v>
          </cell>
          <cell r="C223">
            <v>30834</v>
          </cell>
          <cell r="D223">
            <v>60</v>
          </cell>
          <cell r="E223">
            <v>30834</v>
          </cell>
          <cell r="F223">
            <v>57</v>
          </cell>
          <cell r="G223">
            <v>32660</v>
          </cell>
          <cell r="H223">
            <v>55</v>
          </cell>
        </row>
        <row r="224">
          <cell r="A224">
            <v>29037</v>
          </cell>
          <cell r="B224">
            <v>62</v>
          </cell>
          <cell r="C224">
            <v>30864</v>
          </cell>
          <cell r="D224">
            <v>60</v>
          </cell>
          <cell r="E224">
            <v>30864</v>
          </cell>
          <cell r="F224">
            <v>57</v>
          </cell>
          <cell r="G224">
            <v>32690</v>
          </cell>
          <cell r="H224">
            <v>55</v>
          </cell>
        </row>
        <row r="225">
          <cell r="A225">
            <v>29068</v>
          </cell>
          <cell r="B225">
            <v>62</v>
          </cell>
          <cell r="C225">
            <v>30895</v>
          </cell>
          <cell r="D225">
            <v>60</v>
          </cell>
          <cell r="E225">
            <v>30895</v>
          </cell>
          <cell r="F225">
            <v>57</v>
          </cell>
          <cell r="G225">
            <v>32721</v>
          </cell>
          <cell r="H225">
            <v>55</v>
          </cell>
        </row>
        <row r="226">
          <cell r="A226">
            <v>29099</v>
          </cell>
          <cell r="B226">
            <v>62</v>
          </cell>
          <cell r="C226">
            <v>30926</v>
          </cell>
          <cell r="D226">
            <v>60</v>
          </cell>
          <cell r="E226">
            <v>30926</v>
          </cell>
          <cell r="F226">
            <v>57</v>
          </cell>
          <cell r="G226">
            <v>32752</v>
          </cell>
          <cell r="H226">
            <v>55</v>
          </cell>
        </row>
        <row r="227">
          <cell r="A227">
            <v>29129</v>
          </cell>
          <cell r="B227">
            <v>62</v>
          </cell>
          <cell r="C227">
            <v>30956</v>
          </cell>
          <cell r="D227">
            <v>60</v>
          </cell>
          <cell r="E227">
            <v>30956</v>
          </cell>
          <cell r="F227">
            <v>57</v>
          </cell>
          <cell r="G227">
            <v>32782</v>
          </cell>
          <cell r="H227">
            <v>55</v>
          </cell>
        </row>
        <row r="228">
          <cell r="A228">
            <v>29160</v>
          </cell>
          <cell r="B228">
            <v>62</v>
          </cell>
          <cell r="C228">
            <v>30987</v>
          </cell>
          <cell r="D228">
            <v>60</v>
          </cell>
          <cell r="E228">
            <v>30987</v>
          </cell>
          <cell r="F228">
            <v>57</v>
          </cell>
          <cell r="G228">
            <v>32813</v>
          </cell>
          <cell r="H228">
            <v>55</v>
          </cell>
        </row>
        <row r="229">
          <cell r="A229">
            <v>29190</v>
          </cell>
          <cell r="B229">
            <v>62</v>
          </cell>
          <cell r="C229">
            <v>31017</v>
          </cell>
          <cell r="D229">
            <v>60</v>
          </cell>
          <cell r="E229">
            <v>31017</v>
          </cell>
          <cell r="F229">
            <v>57</v>
          </cell>
          <cell r="G229">
            <v>32843</v>
          </cell>
          <cell r="H229">
            <v>55</v>
          </cell>
        </row>
        <row r="230">
          <cell r="A230">
            <v>29221</v>
          </cell>
          <cell r="B230">
            <v>62</v>
          </cell>
          <cell r="C230">
            <v>31048</v>
          </cell>
          <cell r="D230">
            <v>60</v>
          </cell>
          <cell r="E230">
            <v>31048</v>
          </cell>
          <cell r="F230">
            <v>57</v>
          </cell>
          <cell r="G230">
            <v>32874</v>
          </cell>
          <cell r="H230">
            <v>55</v>
          </cell>
        </row>
        <row r="231">
          <cell r="A231">
            <v>29252</v>
          </cell>
          <cell r="B231">
            <v>62</v>
          </cell>
          <cell r="C231">
            <v>31079</v>
          </cell>
          <cell r="D231">
            <v>60</v>
          </cell>
          <cell r="E231">
            <v>31079</v>
          </cell>
          <cell r="F231">
            <v>57</v>
          </cell>
          <cell r="G231">
            <v>32905</v>
          </cell>
          <cell r="H231">
            <v>55</v>
          </cell>
        </row>
        <row r="232">
          <cell r="A232">
            <v>29281</v>
          </cell>
          <cell r="B232">
            <v>62</v>
          </cell>
          <cell r="C232">
            <v>31107</v>
          </cell>
          <cell r="D232">
            <v>60</v>
          </cell>
          <cell r="E232">
            <v>31107</v>
          </cell>
          <cell r="F232">
            <v>57</v>
          </cell>
          <cell r="G232">
            <v>32933</v>
          </cell>
          <cell r="H232">
            <v>55</v>
          </cell>
        </row>
        <row r="233">
          <cell r="A233">
            <v>29312</v>
          </cell>
          <cell r="B233">
            <v>62</v>
          </cell>
          <cell r="C233">
            <v>31138</v>
          </cell>
          <cell r="D233">
            <v>60</v>
          </cell>
          <cell r="E233">
            <v>31138</v>
          </cell>
          <cell r="F233">
            <v>57</v>
          </cell>
          <cell r="G233">
            <v>32964</v>
          </cell>
          <cell r="H233">
            <v>55</v>
          </cell>
        </row>
        <row r="234">
          <cell r="A234">
            <v>29342</v>
          </cell>
          <cell r="B234">
            <v>62</v>
          </cell>
          <cell r="C234">
            <v>31168</v>
          </cell>
          <cell r="D234">
            <v>60</v>
          </cell>
          <cell r="E234">
            <v>31168</v>
          </cell>
          <cell r="F234">
            <v>57</v>
          </cell>
          <cell r="G234">
            <v>32994</v>
          </cell>
          <cell r="H234">
            <v>55</v>
          </cell>
        </row>
        <row r="235">
          <cell r="A235">
            <v>29373</v>
          </cell>
          <cell r="B235">
            <v>62</v>
          </cell>
          <cell r="C235">
            <v>31199</v>
          </cell>
          <cell r="D235">
            <v>60</v>
          </cell>
          <cell r="E235">
            <v>31199</v>
          </cell>
          <cell r="F235">
            <v>57</v>
          </cell>
          <cell r="G235">
            <v>33025</v>
          </cell>
          <cell r="H235">
            <v>55</v>
          </cell>
        </row>
        <row r="236">
          <cell r="A236">
            <v>29403</v>
          </cell>
          <cell r="B236">
            <v>62</v>
          </cell>
          <cell r="C236">
            <v>31229</v>
          </cell>
          <cell r="D236">
            <v>60</v>
          </cell>
          <cell r="E236">
            <v>31229</v>
          </cell>
          <cell r="F236">
            <v>57</v>
          </cell>
          <cell r="G236">
            <v>33055</v>
          </cell>
          <cell r="H236">
            <v>55</v>
          </cell>
        </row>
        <row r="237">
          <cell r="A237">
            <v>29434</v>
          </cell>
          <cell r="B237">
            <v>62</v>
          </cell>
          <cell r="C237">
            <v>31260</v>
          </cell>
          <cell r="D237">
            <v>60</v>
          </cell>
          <cell r="E237">
            <v>31260</v>
          </cell>
          <cell r="F237">
            <v>57</v>
          </cell>
          <cell r="G237">
            <v>33086</v>
          </cell>
          <cell r="H237">
            <v>55</v>
          </cell>
        </row>
        <row r="238">
          <cell r="A238">
            <v>29465</v>
          </cell>
          <cell r="B238">
            <v>62</v>
          </cell>
          <cell r="C238">
            <v>31291</v>
          </cell>
          <cell r="D238">
            <v>60</v>
          </cell>
          <cell r="E238">
            <v>31291</v>
          </cell>
          <cell r="F238">
            <v>57</v>
          </cell>
          <cell r="G238">
            <v>33117</v>
          </cell>
          <cell r="H238">
            <v>55</v>
          </cell>
        </row>
        <row r="239">
          <cell r="A239">
            <v>29495</v>
          </cell>
          <cell r="B239">
            <v>62</v>
          </cell>
          <cell r="C239">
            <v>31321</v>
          </cell>
          <cell r="D239">
            <v>60</v>
          </cell>
          <cell r="E239">
            <v>31321</v>
          </cell>
          <cell r="F239">
            <v>57</v>
          </cell>
          <cell r="G239">
            <v>33147</v>
          </cell>
          <cell r="H239">
            <v>55</v>
          </cell>
        </row>
        <row r="240">
          <cell r="A240">
            <v>29526</v>
          </cell>
          <cell r="B240">
            <v>62</v>
          </cell>
          <cell r="C240">
            <v>31352</v>
          </cell>
          <cell r="D240">
            <v>60</v>
          </cell>
          <cell r="E240">
            <v>31352</v>
          </cell>
          <cell r="F240">
            <v>57</v>
          </cell>
          <cell r="G240">
            <v>33178</v>
          </cell>
          <cell r="H240">
            <v>55</v>
          </cell>
        </row>
        <row r="241">
          <cell r="A241">
            <v>29556</v>
          </cell>
          <cell r="B241">
            <v>62</v>
          </cell>
          <cell r="C241">
            <v>31382</v>
          </cell>
          <cell r="D241">
            <v>60</v>
          </cell>
          <cell r="E241">
            <v>31382</v>
          </cell>
          <cell r="F241">
            <v>57</v>
          </cell>
          <cell r="G241">
            <v>33208</v>
          </cell>
          <cell r="H241">
            <v>55</v>
          </cell>
        </row>
        <row r="242">
          <cell r="A242">
            <v>29587</v>
          </cell>
          <cell r="B242">
            <v>62</v>
          </cell>
          <cell r="C242">
            <v>31413</v>
          </cell>
          <cell r="D242">
            <v>60</v>
          </cell>
          <cell r="E242">
            <v>31413</v>
          </cell>
          <cell r="F242">
            <v>57</v>
          </cell>
          <cell r="G242">
            <v>33239</v>
          </cell>
          <cell r="H242">
            <v>55</v>
          </cell>
        </row>
        <row r="243">
          <cell r="A243">
            <v>29618</v>
          </cell>
          <cell r="B243">
            <v>62</v>
          </cell>
          <cell r="C243">
            <v>31444</v>
          </cell>
          <cell r="D243">
            <v>60</v>
          </cell>
          <cell r="E243">
            <v>31444</v>
          </cell>
          <cell r="F243">
            <v>57</v>
          </cell>
          <cell r="G243">
            <v>33270</v>
          </cell>
          <cell r="H243">
            <v>55</v>
          </cell>
        </row>
        <row r="244">
          <cell r="A244">
            <v>29646</v>
          </cell>
          <cell r="B244">
            <v>62</v>
          </cell>
          <cell r="C244">
            <v>31472</v>
          </cell>
          <cell r="D244">
            <v>60</v>
          </cell>
          <cell r="E244">
            <v>31472</v>
          </cell>
          <cell r="F244">
            <v>57</v>
          </cell>
          <cell r="G244">
            <v>33298</v>
          </cell>
          <cell r="H244">
            <v>55</v>
          </cell>
        </row>
        <row r="245">
          <cell r="A245">
            <v>29677</v>
          </cell>
          <cell r="B245">
            <v>62</v>
          </cell>
          <cell r="C245">
            <v>31503</v>
          </cell>
          <cell r="D245">
            <v>60</v>
          </cell>
          <cell r="E245">
            <v>31503</v>
          </cell>
          <cell r="F245">
            <v>57</v>
          </cell>
          <cell r="G245">
            <v>33329</v>
          </cell>
          <cell r="H245">
            <v>55</v>
          </cell>
        </row>
        <row r="246">
          <cell r="A246">
            <v>29707</v>
          </cell>
          <cell r="B246">
            <v>62</v>
          </cell>
          <cell r="C246">
            <v>31533</v>
          </cell>
          <cell r="D246">
            <v>60</v>
          </cell>
          <cell r="E246">
            <v>31533</v>
          </cell>
          <cell r="F246">
            <v>57</v>
          </cell>
          <cell r="G246">
            <v>33359</v>
          </cell>
          <cell r="H246">
            <v>55</v>
          </cell>
        </row>
        <row r="247">
          <cell r="A247">
            <v>29738</v>
          </cell>
          <cell r="B247">
            <v>62</v>
          </cell>
          <cell r="C247">
            <v>31564</v>
          </cell>
          <cell r="D247">
            <v>60</v>
          </cell>
          <cell r="E247">
            <v>31564</v>
          </cell>
          <cell r="F247">
            <v>57</v>
          </cell>
          <cell r="G247">
            <v>33390</v>
          </cell>
          <cell r="H247">
            <v>55</v>
          </cell>
        </row>
        <row r="248">
          <cell r="A248">
            <v>29768</v>
          </cell>
          <cell r="B248">
            <v>62</v>
          </cell>
          <cell r="C248">
            <v>31594</v>
          </cell>
          <cell r="D248">
            <v>60</v>
          </cell>
          <cell r="E248">
            <v>31594</v>
          </cell>
          <cell r="F248">
            <v>57</v>
          </cell>
          <cell r="G248">
            <v>33420</v>
          </cell>
          <cell r="H248">
            <v>55</v>
          </cell>
        </row>
        <row r="249">
          <cell r="A249">
            <v>29799</v>
          </cell>
          <cell r="B249">
            <v>62</v>
          </cell>
          <cell r="C249">
            <v>31625</v>
          </cell>
          <cell r="D249">
            <v>60</v>
          </cell>
          <cell r="E249">
            <v>31625</v>
          </cell>
          <cell r="F249">
            <v>57</v>
          </cell>
          <cell r="G249">
            <v>33451</v>
          </cell>
          <cell r="H249">
            <v>55</v>
          </cell>
        </row>
        <row r="250">
          <cell r="A250">
            <v>29830</v>
          </cell>
          <cell r="B250">
            <v>62</v>
          </cell>
          <cell r="C250">
            <v>31656</v>
          </cell>
          <cell r="D250">
            <v>60</v>
          </cell>
          <cell r="E250">
            <v>31656</v>
          </cell>
          <cell r="F250">
            <v>57</v>
          </cell>
          <cell r="G250">
            <v>33482</v>
          </cell>
          <cell r="H250">
            <v>55</v>
          </cell>
        </row>
        <row r="251">
          <cell r="A251">
            <v>29860</v>
          </cell>
          <cell r="B251">
            <v>62</v>
          </cell>
          <cell r="C251">
            <v>31686</v>
          </cell>
          <cell r="D251">
            <v>60</v>
          </cell>
          <cell r="E251">
            <v>31686</v>
          </cell>
          <cell r="F251">
            <v>57</v>
          </cell>
          <cell r="G251">
            <v>33512</v>
          </cell>
          <cell r="H251">
            <v>55</v>
          </cell>
        </row>
        <row r="252">
          <cell r="A252">
            <v>29891</v>
          </cell>
          <cell r="B252">
            <v>62</v>
          </cell>
          <cell r="C252">
            <v>31717</v>
          </cell>
          <cell r="D252">
            <v>60</v>
          </cell>
          <cell r="E252">
            <v>31717</v>
          </cell>
          <cell r="F252">
            <v>57</v>
          </cell>
          <cell r="G252">
            <v>33543</v>
          </cell>
          <cell r="H252">
            <v>55</v>
          </cell>
        </row>
        <row r="253">
          <cell r="A253">
            <v>29921</v>
          </cell>
          <cell r="B253">
            <v>62</v>
          </cell>
          <cell r="C253">
            <v>31747</v>
          </cell>
          <cell r="D253">
            <v>60</v>
          </cell>
          <cell r="E253">
            <v>31747</v>
          </cell>
          <cell r="F253">
            <v>57</v>
          </cell>
          <cell r="G253">
            <v>33573</v>
          </cell>
          <cell r="H253">
            <v>55</v>
          </cell>
        </row>
        <row r="254">
          <cell r="A254">
            <v>29952</v>
          </cell>
          <cell r="B254">
            <v>62</v>
          </cell>
          <cell r="C254">
            <v>31778</v>
          </cell>
          <cell r="D254">
            <v>60</v>
          </cell>
          <cell r="E254">
            <v>31778</v>
          </cell>
          <cell r="F254">
            <v>57</v>
          </cell>
          <cell r="G254">
            <v>33604</v>
          </cell>
          <cell r="H254">
            <v>55</v>
          </cell>
        </row>
        <row r="255">
          <cell r="A255">
            <v>29983</v>
          </cell>
          <cell r="B255">
            <v>62</v>
          </cell>
          <cell r="C255">
            <v>31809</v>
          </cell>
          <cell r="D255">
            <v>60</v>
          </cell>
          <cell r="E255">
            <v>31809</v>
          </cell>
          <cell r="F255">
            <v>57</v>
          </cell>
          <cell r="G255">
            <v>33635</v>
          </cell>
          <cell r="H255">
            <v>55</v>
          </cell>
        </row>
        <row r="256">
          <cell r="A256">
            <v>30011</v>
          </cell>
          <cell r="B256">
            <v>62</v>
          </cell>
          <cell r="C256">
            <v>31837</v>
          </cell>
          <cell r="D256">
            <v>60</v>
          </cell>
          <cell r="E256">
            <v>31837</v>
          </cell>
          <cell r="F256">
            <v>57</v>
          </cell>
          <cell r="G256">
            <v>33664</v>
          </cell>
          <cell r="H256">
            <v>55</v>
          </cell>
        </row>
        <row r="257">
          <cell r="A257">
            <v>30042</v>
          </cell>
          <cell r="B257">
            <v>62</v>
          </cell>
          <cell r="C257">
            <v>31868</v>
          </cell>
          <cell r="D257">
            <v>60</v>
          </cell>
          <cell r="E257">
            <v>31868</v>
          </cell>
          <cell r="F257">
            <v>57</v>
          </cell>
          <cell r="G257">
            <v>33695</v>
          </cell>
          <cell r="H257">
            <v>55</v>
          </cell>
        </row>
        <row r="258">
          <cell r="A258">
            <v>30072</v>
          </cell>
          <cell r="B258">
            <v>62</v>
          </cell>
          <cell r="C258">
            <v>31898</v>
          </cell>
          <cell r="D258">
            <v>60</v>
          </cell>
          <cell r="E258">
            <v>31898</v>
          </cell>
          <cell r="F258">
            <v>57</v>
          </cell>
          <cell r="G258">
            <v>33725</v>
          </cell>
          <cell r="H258">
            <v>55</v>
          </cell>
        </row>
        <row r="259">
          <cell r="A259">
            <v>30103</v>
          </cell>
          <cell r="B259">
            <v>62</v>
          </cell>
          <cell r="C259">
            <v>31929</v>
          </cell>
          <cell r="D259">
            <v>60</v>
          </cell>
          <cell r="E259">
            <v>31929</v>
          </cell>
          <cell r="F259">
            <v>57</v>
          </cell>
          <cell r="G259">
            <v>33756</v>
          </cell>
          <cell r="H259">
            <v>55</v>
          </cell>
        </row>
        <row r="260">
          <cell r="A260">
            <v>30133</v>
          </cell>
          <cell r="B260">
            <v>62</v>
          </cell>
          <cell r="C260">
            <v>31959</v>
          </cell>
          <cell r="D260">
            <v>60</v>
          </cell>
          <cell r="E260">
            <v>31959</v>
          </cell>
          <cell r="F260">
            <v>57</v>
          </cell>
          <cell r="G260">
            <v>33786</v>
          </cell>
          <cell r="H260">
            <v>55</v>
          </cell>
        </row>
        <row r="261">
          <cell r="A261">
            <v>30164</v>
          </cell>
          <cell r="B261">
            <v>62</v>
          </cell>
          <cell r="C261">
            <v>31990</v>
          </cell>
          <cell r="D261">
            <v>60</v>
          </cell>
          <cell r="E261">
            <v>31990</v>
          </cell>
          <cell r="F261">
            <v>57</v>
          </cell>
          <cell r="G261">
            <v>33817</v>
          </cell>
          <cell r="H261">
            <v>55</v>
          </cell>
        </row>
        <row r="262">
          <cell r="A262">
            <v>30195</v>
          </cell>
          <cell r="B262">
            <v>62</v>
          </cell>
          <cell r="C262">
            <v>32021</v>
          </cell>
          <cell r="D262">
            <v>60</v>
          </cell>
          <cell r="E262">
            <v>32021</v>
          </cell>
          <cell r="F262">
            <v>57</v>
          </cell>
          <cell r="G262">
            <v>33848</v>
          </cell>
          <cell r="H262">
            <v>55</v>
          </cell>
        </row>
        <row r="263">
          <cell r="A263">
            <v>30225</v>
          </cell>
          <cell r="B263">
            <v>62</v>
          </cell>
          <cell r="C263">
            <v>32051</v>
          </cell>
          <cell r="D263">
            <v>60</v>
          </cell>
          <cell r="E263">
            <v>32051</v>
          </cell>
          <cell r="F263">
            <v>57</v>
          </cell>
          <cell r="G263">
            <v>33878</v>
          </cell>
          <cell r="H263">
            <v>55</v>
          </cell>
        </row>
        <row r="264">
          <cell r="A264">
            <v>30256</v>
          </cell>
          <cell r="B264">
            <v>62</v>
          </cell>
          <cell r="C264">
            <v>32082</v>
          </cell>
          <cell r="D264">
            <v>60</v>
          </cell>
          <cell r="E264">
            <v>32082</v>
          </cell>
          <cell r="F264">
            <v>57</v>
          </cell>
          <cell r="G264">
            <v>33909</v>
          </cell>
          <cell r="H264">
            <v>55</v>
          </cell>
        </row>
        <row r="265">
          <cell r="A265">
            <v>30286</v>
          </cell>
          <cell r="B265">
            <v>62</v>
          </cell>
          <cell r="C265">
            <v>32112</v>
          </cell>
          <cell r="D265">
            <v>60</v>
          </cell>
          <cell r="E265">
            <v>32112</v>
          </cell>
          <cell r="F265">
            <v>57</v>
          </cell>
          <cell r="G265">
            <v>33939</v>
          </cell>
          <cell r="H265">
            <v>55</v>
          </cell>
        </row>
        <row r="266">
          <cell r="A266">
            <v>30317</v>
          </cell>
          <cell r="B266">
            <v>62</v>
          </cell>
          <cell r="C266">
            <v>32143</v>
          </cell>
          <cell r="D266">
            <v>60</v>
          </cell>
          <cell r="E266">
            <v>32143</v>
          </cell>
          <cell r="F266">
            <v>57</v>
          </cell>
          <cell r="G266">
            <v>33970</v>
          </cell>
          <cell r="H266">
            <v>55</v>
          </cell>
        </row>
        <row r="267">
          <cell r="A267">
            <v>30348</v>
          </cell>
          <cell r="B267">
            <v>62</v>
          </cell>
          <cell r="C267">
            <v>32174</v>
          </cell>
          <cell r="D267">
            <v>60</v>
          </cell>
          <cell r="E267">
            <v>32174</v>
          </cell>
          <cell r="F267">
            <v>57</v>
          </cell>
          <cell r="G267">
            <v>34001</v>
          </cell>
          <cell r="H267">
            <v>55</v>
          </cell>
        </row>
        <row r="268">
          <cell r="A268">
            <v>30376</v>
          </cell>
          <cell r="B268">
            <v>62</v>
          </cell>
          <cell r="C268">
            <v>32203</v>
          </cell>
          <cell r="D268">
            <v>60</v>
          </cell>
          <cell r="E268">
            <v>32203</v>
          </cell>
          <cell r="F268">
            <v>57</v>
          </cell>
          <cell r="G268">
            <v>34029</v>
          </cell>
          <cell r="H268">
            <v>55</v>
          </cell>
        </row>
        <row r="269">
          <cell r="A269">
            <v>30407</v>
          </cell>
          <cell r="B269">
            <v>62</v>
          </cell>
          <cell r="C269">
            <v>32234</v>
          </cell>
          <cell r="D269">
            <v>60</v>
          </cell>
          <cell r="E269">
            <v>32234</v>
          </cell>
          <cell r="F269">
            <v>57</v>
          </cell>
          <cell r="G269">
            <v>34060</v>
          </cell>
          <cell r="H269">
            <v>55</v>
          </cell>
        </row>
        <row r="270">
          <cell r="A270">
            <v>30437</v>
          </cell>
          <cell r="B270">
            <v>62</v>
          </cell>
          <cell r="C270">
            <v>32264</v>
          </cell>
          <cell r="D270">
            <v>60</v>
          </cell>
          <cell r="E270">
            <v>32264</v>
          </cell>
          <cell r="F270">
            <v>57</v>
          </cell>
          <cell r="G270">
            <v>34090</v>
          </cell>
          <cell r="H270">
            <v>55</v>
          </cell>
        </row>
        <row r="271">
          <cell r="A271">
            <v>30468</v>
          </cell>
          <cell r="B271">
            <v>62</v>
          </cell>
          <cell r="C271">
            <v>32295</v>
          </cell>
          <cell r="D271">
            <v>60</v>
          </cell>
          <cell r="E271">
            <v>32295</v>
          </cell>
          <cell r="F271">
            <v>57</v>
          </cell>
          <cell r="G271">
            <v>34121</v>
          </cell>
          <cell r="H271">
            <v>55</v>
          </cell>
        </row>
        <row r="272">
          <cell r="A272">
            <v>30498</v>
          </cell>
          <cell r="B272">
            <v>62</v>
          </cell>
          <cell r="C272">
            <v>32325</v>
          </cell>
          <cell r="D272">
            <v>60</v>
          </cell>
          <cell r="E272">
            <v>32325</v>
          </cell>
          <cell r="F272">
            <v>57</v>
          </cell>
          <cell r="G272">
            <v>34151</v>
          </cell>
          <cell r="H272">
            <v>55</v>
          </cell>
        </row>
        <row r="273">
          <cell r="A273">
            <v>30529</v>
          </cell>
          <cell r="B273">
            <v>62</v>
          </cell>
          <cell r="C273">
            <v>32356</v>
          </cell>
          <cell r="D273">
            <v>60</v>
          </cell>
          <cell r="E273">
            <v>32356</v>
          </cell>
          <cell r="F273">
            <v>57</v>
          </cell>
          <cell r="G273">
            <v>34182</v>
          </cell>
          <cell r="H273">
            <v>55</v>
          </cell>
        </row>
        <row r="274">
          <cell r="A274">
            <v>30560</v>
          </cell>
          <cell r="B274">
            <v>62</v>
          </cell>
          <cell r="C274">
            <v>32387</v>
          </cell>
          <cell r="D274">
            <v>60</v>
          </cell>
          <cell r="E274">
            <v>32387</v>
          </cell>
          <cell r="F274">
            <v>57</v>
          </cell>
          <cell r="G274">
            <v>34213</v>
          </cell>
          <cell r="H274">
            <v>55</v>
          </cell>
        </row>
        <row r="275">
          <cell r="A275">
            <v>30590</v>
          </cell>
          <cell r="B275">
            <v>62</v>
          </cell>
          <cell r="C275">
            <v>32417</v>
          </cell>
          <cell r="D275">
            <v>60</v>
          </cell>
          <cell r="E275">
            <v>32417</v>
          </cell>
          <cell r="F275">
            <v>57</v>
          </cell>
          <cell r="G275">
            <v>34243</v>
          </cell>
          <cell r="H275">
            <v>55</v>
          </cell>
        </row>
        <row r="276">
          <cell r="A276">
            <v>30621</v>
          </cell>
          <cell r="B276">
            <v>62</v>
          </cell>
          <cell r="C276">
            <v>32448</v>
          </cell>
          <cell r="D276">
            <v>60</v>
          </cell>
          <cell r="E276">
            <v>32448</v>
          </cell>
          <cell r="F276">
            <v>57</v>
          </cell>
          <cell r="G276">
            <v>34274</v>
          </cell>
          <cell r="H276">
            <v>55</v>
          </cell>
        </row>
        <row r="277">
          <cell r="A277">
            <v>30651</v>
          </cell>
          <cell r="B277">
            <v>62</v>
          </cell>
          <cell r="C277">
            <v>32478</v>
          </cell>
          <cell r="D277">
            <v>60</v>
          </cell>
          <cell r="E277">
            <v>32478</v>
          </cell>
          <cell r="F277">
            <v>57</v>
          </cell>
          <cell r="G277">
            <v>34304</v>
          </cell>
          <cell r="H277">
            <v>55</v>
          </cell>
        </row>
        <row r="278">
          <cell r="A278">
            <v>30682</v>
          </cell>
          <cell r="B278">
            <v>62</v>
          </cell>
          <cell r="C278">
            <v>32509</v>
          </cell>
          <cell r="D278">
            <v>60</v>
          </cell>
          <cell r="E278">
            <v>32509</v>
          </cell>
          <cell r="F278">
            <v>57</v>
          </cell>
          <cell r="G278">
            <v>34335</v>
          </cell>
          <cell r="H278">
            <v>55</v>
          </cell>
        </row>
        <row r="279">
          <cell r="A279">
            <v>30713</v>
          </cell>
          <cell r="B279">
            <v>62</v>
          </cell>
          <cell r="C279">
            <v>32540</v>
          </cell>
          <cell r="D279">
            <v>60</v>
          </cell>
          <cell r="E279">
            <v>32540</v>
          </cell>
          <cell r="F279">
            <v>57</v>
          </cell>
          <cell r="G279">
            <v>34366</v>
          </cell>
          <cell r="H279">
            <v>55</v>
          </cell>
        </row>
        <row r="280">
          <cell r="A280">
            <v>30742</v>
          </cell>
          <cell r="B280">
            <v>62</v>
          </cell>
          <cell r="C280">
            <v>32568</v>
          </cell>
          <cell r="D280">
            <v>60</v>
          </cell>
          <cell r="E280">
            <v>32568</v>
          </cell>
          <cell r="F280">
            <v>57</v>
          </cell>
          <cell r="G280">
            <v>34394</v>
          </cell>
          <cell r="H280">
            <v>55</v>
          </cell>
        </row>
        <row r="281">
          <cell r="A281">
            <v>30773</v>
          </cell>
          <cell r="B281">
            <v>62</v>
          </cell>
          <cell r="C281">
            <v>32599</v>
          </cell>
          <cell r="D281">
            <v>60</v>
          </cell>
          <cell r="E281">
            <v>32599</v>
          </cell>
          <cell r="F281">
            <v>57</v>
          </cell>
          <cell r="G281">
            <v>34425</v>
          </cell>
          <cell r="H281">
            <v>55</v>
          </cell>
        </row>
        <row r="282">
          <cell r="A282">
            <v>30803</v>
          </cell>
          <cell r="B282">
            <v>62</v>
          </cell>
          <cell r="C282">
            <v>32629</v>
          </cell>
          <cell r="D282">
            <v>60</v>
          </cell>
          <cell r="E282">
            <v>32629</v>
          </cell>
          <cell r="F282">
            <v>57</v>
          </cell>
          <cell r="G282">
            <v>34455</v>
          </cell>
          <cell r="H282">
            <v>55</v>
          </cell>
        </row>
        <row r="283">
          <cell r="A283">
            <v>30834</v>
          </cell>
          <cell r="B283">
            <v>62</v>
          </cell>
          <cell r="C283">
            <v>32660</v>
          </cell>
          <cell r="D283">
            <v>60</v>
          </cell>
          <cell r="E283">
            <v>32660</v>
          </cell>
          <cell r="F283">
            <v>57</v>
          </cell>
          <cell r="G283">
            <v>34486</v>
          </cell>
          <cell r="H283">
            <v>55</v>
          </cell>
        </row>
        <row r="284">
          <cell r="A284">
            <v>30864</v>
          </cell>
          <cell r="B284">
            <v>62</v>
          </cell>
          <cell r="C284">
            <v>32690</v>
          </cell>
          <cell r="D284">
            <v>60</v>
          </cell>
          <cell r="E284">
            <v>32690</v>
          </cell>
          <cell r="F284">
            <v>57</v>
          </cell>
          <cell r="G284">
            <v>34516</v>
          </cell>
          <cell r="H284">
            <v>55</v>
          </cell>
        </row>
        <row r="285">
          <cell r="A285">
            <v>30895</v>
          </cell>
          <cell r="B285">
            <v>62</v>
          </cell>
          <cell r="C285">
            <v>32721</v>
          </cell>
          <cell r="D285">
            <v>60</v>
          </cell>
          <cell r="E285">
            <v>32721</v>
          </cell>
          <cell r="F285">
            <v>57</v>
          </cell>
          <cell r="G285">
            <v>34547</v>
          </cell>
          <cell r="H285">
            <v>55</v>
          </cell>
        </row>
        <row r="286">
          <cell r="A286">
            <v>30926</v>
          </cell>
          <cell r="B286">
            <v>62</v>
          </cell>
          <cell r="C286">
            <v>32752</v>
          </cell>
          <cell r="D286">
            <v>60</v>
          </cell>
          <cell r="E286">
            <v>32752</v>
          </cell>
          <cell r="F286">
            <v>57</v>
          </cell>
          <cell r="G286">
            <v>34578</v>
          </cell>
          <cell r="H286">
            <v>55</v>
          </cell>
        </row>
        <row r="287">
          <cell r="A287">
            <v>30956</v>
          </cell>
          <cell r="B287">
            <v>62</v>
          </cell>
          <cell r="C287">
            <v>32782</v>
          </cell>
          <cell r="D287">
            <v>60</v>
          </cell>
          <cell r="E287">
            <v>32782</v>
          </cell>
          <cell r="F287">
            <v>57</v>
          </cell>
          <cell r="G287">
            <v>34608</v>
          </cell>
          <cell r="H287">
            <v>55</v>
          </cell>
        </row>
        <row r="288">
          <cell r="A288">
            <v>30987</v>
          </cell>
          <cell r="B288">
            <v>62</v>
          </cell>
          <cell r="C288">
            <v>32813</v>
          </cell>
          <cell r="D288">
            <v>60</v>
          </cell>
          <cell r="E288">
            <v>32813</v>
          </cell>
          <cell r="F288">
            <v>57</v>
          </cell>
          <cell r="G288">
            <v>34639</v>
          </cell>
          <cell r="H288">
            <v>55</v>
          </cell>
        </row>
        <row r="289">
          <cell r="A289">
            <v>31017</v>
          </cell>
          <cell r="B289">
            <v>62</v>
          </cell>
          <cell r="C289">
            <v>32843</v>
          </cell>
          <cell r="D289">
            <v>60</v>
          </cell>
          <cell r="E289">
            <v>32843</v>
          </cell>
          <cell r="F289">
            <v>57</v>
          </cell>
          <cell r="G289">
            <v>34669</v>
          </cell>
          <cell r="H289">
            <v>55</v>
          </cell>
        </row>
        <row r="290">
          <cell r="A290">
            <v>31048</v>
          </cell>
          <cell r="B290">
            <v>62</v>
          </cell>
          <cell r="C290">
            <v>32874</v>
          </cell>
          <cell r="D290">
            <v>60</v>
          </cell>
          <cell r="E290">
            <v>32874</v>
          </cell>
          <cell r="F290">
            <v>57</v>
          </cell>
          <cell r="G290">
            <v>34700</v>
          </cell>
          <cell r="H290">
            <v>55</v>
          </cell>
        </row>
        <row r="291">
          <cell r="A291">
            <v>31079</v>
          </cell>
          <cell r="B291">
            <v>62</v>
          </cell>
          <cell r="C291">
            <v>32905</v>
          </cell>
          <cell r="D291">
            <v>60</v>
          </cell>
          <cell r="E291">
            <v>32905</v>
          </cell>
          <cell r="F291">
            <v>57</v>
          </cell>
          <cell r="G291">
            <v>34731</v>
          </cell>
          <cell r="H291">
            <v>55</v>
          </cell>
        </row>
        <row r="292">
          <cell r="A292">
            <v>31107</v>
          </cell>
          <cell r="B292">
            <v>62</v>
          </cell>
          <cell r="C292">
            <v>32933</v>
          </cell>
          <cell r="D292">
            <v>60</v>
          </cell>
          <cell r="E292">
            <v>32933</v>
          </cell>
          <cell r="F292">
            <v>57</v>
          </cell>
          <cell r="G292">
            <v>34759</v>
          </cell>
          <cell r="H292">
            <v>55</v>
          </cell>
        </row>
        <row r="293">
          <cell r="A293">
            <v>31138</v>
          </cell>
          <cell r="B293">
            <v>62</v>
          </cell>
          <cell r="C293">
            <v>32964</v>
          </cell>
          <cell r="D293">
            <v>60</v>
          </cell>
          <cell r="E293">
            <v>32964</v>
          </cell>
          <cell r="F293">
            <v>57</v>
          </cell>
          <cell r="G293">
            <v>34790</v>
          </cell>
          <cell r="H293">
            <v>55</v>
          </cell>
        </row>
        <row r="294">
          <cell r="A294">
            <v>31168</v>
          </cell>
          <cell r="B294">
            <v>62</v>
          </cell>
          <cell r="C294">
            <v>32994</v>
          </cell>
          <cell r="D294">
            <v>60</v>
          </cell>
          <cell r="E294">
            <v>32994</v>
          </cell>
          <cell r="F294">
            <v>57</v>
          </cell>
          <cell r="G294">
            <v>34820</v>
          </cell>
          <cell r="H294">
            <v>55</v>
          </cell>
        </row>
        <row r="295">
          <cell r="A295">
            <v>31199</v>
          </cell>
          <cell r="B295">
            <v>62</v>
          </cell>
          <cell r="C295">
            <v>33025</v>
          </cell>
          <cell r="D295">
            <v>60</v>
          </cell>
          <cell r="E295">
            <v>33025</v>
          </cell>
          <cell r="F295">
            <v>57</v>
          </cell>
          <cell r="G295">
            <v>34851</v>
          </cell>
          <cell r="H295">
            <v>55</v>
          </cell>
        </row>
        <row r="296">
          <cell r="A296">
            <v>31229</v>
          </cell>
          <cell r="B296">
            <v>62</v>
          </cell>
          <cell r="C296">
            <v>33055</v>
          </cell>
          <cell r="D296">
            <v>60</v>
          </cell>
          <cell r="E296">
            <v>33055</v>
          </cell>
          <cell r="F296">
            <v>57</v>
          </cell>
          <cell r="G296">
            <v>34881</v>
          </cell>
          <cell r="H296">
            <v>55</v>
          </cell>
        </row>
        <row r="297">
          <cell r="A297">
            <v>31260</v>
          </cell>
          <cell r="B297">
            <v>62</v>
          </cell>
          <cell r="C297">
            <v>33086</v>
          </cell>
          <cell r="D297">
            <v>60</v>
          </cell>
          <cell r="E297">
            <v>33086</v>
          </cell>
          <cell r="F297">
            <v>57</v>
          </cell>
          <cell r="G297">
            <v>34912</v>
          </cell>
          <cell r="H297">
            <v>55</v>
          </cell>
        </row>
        <row r="298">
          <cell r="A298">
            <v>31291</v>
          </cell>
          <cell r="B298">
            <v>62</v>
          </cell>
          <cell r="C298">
            <v>33117</v>
          </cell>
          <cell r="D298">
            <v>60</v>
          </cell>
          <cell r="E298">
            <v>33117</v>
          </cell>
          <cell r="F298">
            <v>57</v>
          </cell>
          <cell r="G298">
            <v>34943</v>
          </cell>
          <cell r="H298">
            <v>55</v>
          </cell>
        </row>
        <row r="299">
          <cell r="A299">
            <v>31321</v>
          </cell>
          <cell r="B299">
            <v>62</v>
          </cell>
          <cell r="C299">
            <v>33147</v>
          </cell>
          <cell r="D299">
            <v>60</v>
          </cell>
          <cell r="E299">
            <v>33147</v>
          </cell>
          <cell r="F299">
            <v>57</v>
          </cell>
          <cell r="G299">
            <v>34973</v>
          </cell>
          <cell r="H299">
            <v>55</v>
          </cell>
        </row>
        <row r="300">
          <cell r="A300">
            <v>31352</v>
          </cell>
          <cell r="B300">
            <v>62</v>
          </cell>
          <cell r="C300">
            <v>33178</v>
          </cell>
          <cell r="D300">
            <v>60</v>
          </cell>
          <cell r="E300">
            <v>33178</v>
          </cell>
          <cell r="F300">
            <v>57</v>
          </cell>
          <cell r="G300">
            <v>35004</v>
          </cell>
          <cell r="H300">
            <v>55</v>
          </cell>
        </row>
        <row r="301">
          <cell r="A301">
            <v>31382</v>
          </cell>
          <cell r="B301">
            <v>62</v>
          </cell>
          <cell r="C301">
            <v>33208</v>
          </cell>
          <cell r="D301">
            <v>60</v>
          </cell>
          <cell r="E301">
            <v>33208</v>
          </cell>
          <cell r="F301">
            <v>57</v>
          </cell>
          <cell r="G301">
            <v>35034</v>
          </cell>
          <cell r="H301">
            <v>55</v>
          </cell>
        </row>
        <row r="302">
          <cell r="A302">
            <v>31413</v>
          </cell>
          <cell r="B302">
            <v>62</v>
          </cell>
          <cell r="C302">
            <v>33239</v>
          </cell>
          <cell r="D302">
            <v>60</v>
          </cell>
          <cell r="E302">
            <v>33239</v>
          </cell>
          <cell r="F302">
            <v>57</v>
          </cell>
          <cell r="G302">
            <v>35065</v>
          </cell>
          <cell r="H302">
            <v>55</v>
          </cell>
        </row>
        <row r="303">
          <cell r="A303">
            <v>31444</v>
          </cell>
          <cell r="B303">
            <v>62</v>
          </cell>
          <cell r="C303">
            <v>33270</v>
          </cell>
          <cell r="D303">
            <v>60</v>
          </cell>
          <cell r="E303">
            <v>33270</v>
          </cell>
          <cell r="F303">
            <v>57</v>
          </cell>
          <cell r="G303">
            <v>35096</v>
          </cell>
          <cell r="H303">
            <v>55</v>
          </cell>
        </row>
        <row r="304">
          <cell r="A304">
            <v>31472</v>
          </cell>
          <cell r="B304">
            <v>62</v>
          </cell>
          <cell r="C304">
            <v>33298</v>
          </cell>
          <cell r="D304">
            <v>60</v>
          </cell>
          <cell r="E304">
            <v>33298</v>
          </cell>
          <cell r="F304">
            <v>57</v>
          </cell>
          <cell r="G304">
            <v>35125</v>
          </cell>
          <cell r="H304">
            <v>55</v>
          </cell>
        </row>
        <row r="305">
          <cell r="A305">
            <v>31503</v>
          </cell>
          <cell r="B305">
            <v>62</v>
          </cell>
          <cell r="C305">
            <v>33329</v>
          </cell>
          <cell r="D305">
            <v>60</v>
          </cell>
          <cell r="E305">
            <v>33329</v>
          </cell>
          <cell r="F305">
            <v>57</v>
          </cell>
          <cell r="G305">
            <v>35156</v>
          </cell>
          <cell r="H305">
            <v>55</v>
          </cell>
        </row>
        <row r="306">
          <cell r="A306">
            <v>31533</v>
          </cell>
          <cell r="B306">
            <v>62</v>
          </cell>
          <cell r="C306">
            <v>33359</v>
          </cell>
          <cell r="D306">
            <v>60</v>
          </cell>
          <cell r="E306">
            <v>33359</v>
          </cell>
          <cell r="F306">
            <v>57</v>
          </cell>
          <cell r="G306">
            <v>35186</v>
          </cell>
          <cell r="H306">
            <v>55</v>
          </cell>
        </row>
        <row r="307">
          <cell r="A307">
            <v>31564</v>
          </cell>
          <cell r="B307">
            <v>62</v>
          </cell>
          <cell r="C307">
            <v>33390</v>
          </cell>
          <cell r="D307">
            <v>60</v>
          </cell>
          <cell r="E307">
            <v>33390</v>
          </cell>
          <cell r="F307">
            <v>57</v>
          </cell>
          <cell r="G307">
            <v>35217</v>
          </cell>
          <cell r="H307">
            <v>55</v>
          </cell>
        </row>
        <row r="308">
          <cell r="A308">
            <v>31594</v>
          </cell>
          <cell r="B308">
            <v>62</v>
          </cell>
          <cell r="C308">
            <v>33420</v>
          </cell>
          <cell r="D308">
            <v>60</v>
          </cell>
          <cell r="E308">
            <v>33420</v>
          </cell>
          <cell r="F308">
            <v>57</v>
          </cell>
          <cell r="G308">
            <v>35247</v>
          </cell>
          <cell r="H308">
            <v>55</v>
          </cell>
        </row>
        <row r="309">
          <cell r="A309">
            <v>31625</v>
          </cell>
          <cell r="B309">
            <v>62</v>
          </cell>
          <cell r="C309">
            <v>33451</v>
          </cell>
          <cell r="D309">
            <v>60</v>
          </cell>
          <cell r="E309">
            <v>33451</v>
          </cell>
          <cell r="F309">
            <v>57</v>
          </cell>
          <cell r="G309">
            <v>35278</v>
          </cell>
          <cell r="H309">
            <v>55</v>
          </cell>
        </row>
        <row r="310">
          <cell r="A310">
            <v>31656</v>
          </cell>
          <cell r="B310">
            <v>62</v>
          </cell>
          <cell r="C310">
            <v>33482</v>
          </cell>
          <cell r="D310">
            <v>60</v>
          </cell>
          <cell r="E310">
            <v>33482</v>
          </cell>
          <cell r="F310">
            <v>57</v>
          </cell>
          <cell r="G310">
            <v>35309</v>
          </cell>
          <cell r="H310">
            <v>55</v>
          </cell>
        </row>
        <row r="311">
          <cell r="A311">
            <v>31686</v>
          </cell>
          <cell r="B311">
            <v>62</v>
          </cell>
          <cell r="C311">
            <v>33512</v>
          </cell>
          <cell r="D311">
            <v>60</v>
          </cell>
          <cell r="E311">
            <v>33512</v>
          </cell>
          <cell r="F311">
            <v>57</v>
          </cell>
          <cell r="G311">
            <v>35339</v>
          </cell>
          <cell r="H311">
            <v>55</v>
          </cell>
        </row>
        <row r="312">
          <cell r="A312">
            <v>31717</v>
          </cell>
          <cell r="B312">
            <v>62</v>
          </cell>
          <cell r="C312">
            <v>33543</v>
          </cell>
          <cell r="D312">
            <v>60</v>
          </cell>
          <cell r="E312">
            <v>33543</v>
          </cell>
          <cell r="F312">
            <v>57</v>
          </cell>
          <cell r="G312">
            <v>35370</v>
          </cell>
          <cell r="H312">
            <v>55</v>
          </cell>
        </row>
        <row r="313">
          <cell r="A313">
            <v>31747</v>
          </cell>
          <cell r="B313">
            <v>62</v>
          </cell>
          <cell r="C313">
            <v>33573</v>
          </cell>
          <cell r="D313">
            <v>60</v>
          </cell>
          <cell r="E313">
            <v>33573</v>
          </cell>
          <cell r="F313">
            <v>57</v>
          </cell>
          <cell r="G313">
            <v>35400</v>
          </cell>
          <cell r="H313">
            <v>55</v>
          </cell>
        </row>
        <row r="314">
          <cell r="A314">
            <v>31778</v>
          </cell>
          <cell r="B314">
            <v>62</v>
          </cell>
          <cell r="C314">
            <v>33604</v>
          </cell>
          <cell r="D314">
            <v>60</v>
          </cell>
          <cell r="E314">
            <v>33604</v>
          </cell>
          <cell r="F314">
            <v>57</v>
          </cell>
          <cell r="G314">
            <v>35431</v>
          </cell>
          <cell r="H314">
            <v>55</v>
          </cell>
        </row>
        <row r="315">
          <cell r="A315">
            <v>31809</v>
          </cell>
          <cell r="B315">
            <v>62</v>
          </cell>
          <cell r="C315">
            <v>33635</v>
          </cell>
          <cell r="D315">
            <v>60</v>
          </cell>
          <cell r="E315">
            <v>33635</v>
          </cell>
          <cell r="F315">
            <v>57</v>
          </cell>
          <cell r="G315">
            <v>35462</v>
          </cell>
          <cell r="H315">
            <v>55</v>
          </cell>
        </row>
        <row r="316">
          <cell r="A316">
            <v>31837</v>
          </cell>
          <cell r="B316">
            <v>62</v>
          </cell>
          <cell r="C316">
            <v>33664</v>
          </cell>
          <cell r="D316">
            <v>60</v>
          </cell>
          <cell r="E316">
            <v>33664</v>
          </cell>
          <cell r="F316">
            <v>57</v>
          </cell>
          <cell r="G316">
            <v>35490</v>
          </cell>
          <cell r="H316">
            <v>55</v>
          </cell>
        </row>
        <row r="317">
          <cell r="A317">
            <v>31868</v>
          </cell>
          <cell r="B317">
            <v>62</v>
          </cell>
          <cell r="C317">
            <v>33695</v>
          </cell>
          <cell r="D317">
            <v>60</v>
          </cell>
          <cell r="E317">
            <v>33695</v>
          </cell>
          <cell r="F317">
            <v>57</v>
          </cell>
          <cell r="G317">
            <v>35521</v>
          </cell>
          <cell r="H317">
            <v>55</v>
          </cell>
        </row>
        <row r="318">
          <cell r="A318">
            <v>31898</v>
          </cell>
          <cell r="B318">
            <v>62</v>
          </cell>
          <cell r="C318">
            <v>33725</v>
          </cell>
          <cell r="D318">
            <v>60</v>
          </cell>
          <cell r="E318">
            <v>33725</v>
          </cell>
          <cell r="F318">
            <v>57</v>
          </cell>
          <cell r="G318">
            <v>35551</v>
          </cell>
          <cell r="H318">
            <v>55</v>
          </cell>
        </row>
        <row r="319">
          <cell r="A319">
            <v>31929</v>
          </cell>
          <cell r="B319">
            <v>62</v>
          </cell>
          <cell r="C319">
            <v>33756</v>
          </cell>
          <cell r="D319">
            <v>60</v>
          </cell>
          <cell r="E319">
            <v>33756</v>
          </cell>
          <cell r="F319">
            <v>57</v>
          </cell>
          <cell r="G319">
            <v>35582</v>
          </cell>
          <cell r="H319">
            <v>55</v>
          </cell>
        </row>
        <row r="320">
          <cell r="A320">
            <v>31959</v>
          </cell>
          <cell r="B320">
            <v>62</v>
          </cell>
          <cell r="C320">
            <v>33786</v>
          </cell>
          <cell r="D320">
            <v>60</v>
          </cell>
          <cell r="E320">
            <v>33786</v>
          </cell>
          <cell r="F320">
            <v>57</v>
          </cell>
          <cell r="G320">
            <v>35612</v>
          </cell>
          <cell r="H320">
            <v>55</v>
          </cell>
        </row>
        <row r="321">
          <cell r="A321">
            <v>31990</v>
          </cell>
          <cell r="B321">
            <v>62</v>
          </cell>
          <cell r="C321">
            <v>33817</v>
          </cell>
          <cell r="D321">
            <v>60</v>
          </cell>
          <cell r="E321">
            <v>33817</v>
          </cell>
          <cell r="F321">
            <v>57</v>
          </cell>
          <cell r="G321">
            <v>35643</v>
          </cell>
          <cell r="H321">
            <v>55</v>
          </cell>
        </row>
        <row r="322">
          <cell r="A322">
            <v>32021</v>
          </cell>
          <cell r="B322">
            <v>62</v>
          </cell>
          <cell r="C322">
            <v>33848</v>
          </cell>
          <cell r="D322">
            <v>60</v>
          </cell>
          <cell r="E322">
            <v>33848</v>
          </cell>
          <cell r="F322">
            <v>57</v>
          </cell>
          <cell r="G322">
            <v>35674</v>
          </cell>
          <cell r="H322">
            <v>55</v>
          </cell>
        </row>
        <row r="323">
          <cell r="A323">
            <v>32051</v>
          </cell>
          <cell r="B323">
            <v>62</v>
          </cell>
          <cell r="C323">
            <v>33878</v>
          </cell>
          <cell r="D323">
            <v>60</v>
          </cell>
          <cell r="E323">
            <v>33878</v>
          </cell>
          <cell r="F323">
            <v>57</v>
          </cell>
          <cell r="G323">
            <v>35704</v>
          </cell>
          <cell r="H323">
            <v>55</v>
          </cell>
        </row>
        <row r="324">
          <cell r="A324">
            <v>32082</v>
          </cell>
          <cell r="B324">
            <v>62</v>
          </cell>
          <cell r="C324">
            <v>33909</v>
          </cell>
          <cell r="D324">
            <v>60</v>
          </cell>
          <cell r="E324">
            <v>33909</v>
          </cell>
          <cell r="F324">
            <v>57</v>
          </cell>
          <cell r="G324">
            <v>35735</v>
          </cell>
          <cell r="H324">
            <v>55</v>
          </cell>
        </row>
        <row r="325">
          <cell r="A325">
            <v>32112</v>
          </cell>
          <cell r="B325">
            <v>62</v>
          </cell>
          <cell r="C325">
            <v>33939</v>
          </cell>
          <cell r="D325">
            <v>60</v>
          </cell>
          <cell r="E325">
            <v>33939</v>
          </cell>
          <cell r="F325">
            <v>57</v>
          </cell>
          <cell r="G325">
            <v>35765</v>
          </cell>
          <cell r="H325">
            <v>55</v>
          </cell>
        </row>
        <row r="326">
          <cell r="A326">
            <v>32143</v>
          </cell>
          <cell r="B326">
            <v>62</v>
          </cell>
          <cell r="C326">
            <v>33970</v>
          </cell>
          <cell r="D326">
            <v>60</v>
          </cell>
          <cell r="E326">
            <v>33970</v>
          </cell>
          <cell r="F326">
            <v>57</v>
          </cell>
          <cell r="G326">
            <v>35796</v>
          </cell>
          <cell r="H326">
            <v>55</v>
          </cell>
        </row>
        <row r="327">
          <cell r="A327">
            <v>32174</v>
          </cell>
          <cell r="B327">
            <v>62</v>
          </cell>
          <cell r="C327">
            <v>34001</v>
          </cell>
          <cell r="D327">
            <v>60</v>
          </cell>
          <cell r="E327">
            <v>34001</v>
          </cell>
          <cell r="F327">
            <v>57</v>
          </cell>
          <cell r="G327">
            <v>35827</v>
          </cell>
          <cell r="H327">
            <v>55</v>
          </cell>
        </row>
        <row r="328">
          <cell r="A328">
            <v>32203</v>
          </cell>
          <cell r="B328">
            <v>62</v>
          </cell>
          <cell r="C328">
            <v>34029</v>
          </cell>
          <cell r="D328">
            <v>60</v>
          </cell>
          <cell r="E328">
            <v>34029</v>
          </cell>
          <cell r="F328">
            <v>57</v>
          </cell>
          <cell r="G328">
            <v>35855</v>
          </cell>
          <cell r="H328">
            <v>55</v>
          </cell>
        </row>
        <row r="329">
          <cell r="A329">
            <v>32234</v>
          </cell>
          <cell r="B329">
            <v>62</v>
          </cell>
          <cell r="C329">
            <v>34060</v>
          </cell>
          <cell r="D329">
            <v>60</v>
          </cell>
          <cell r="E329">
            <v>34060</v>
          </cell>
          <cell r="F329">
            <v>57</v>
          </cell>
          <cell r="G329">
            <v>35886</v>
          </cell>
          <cell r="H329">
            <v>55</v>
          </cell>
        </row>
        <row r="330">
          <cell r="A330">
            <v>32264</v>
          </cell>
          <cell r="B330">
            <v>62</v>
          </cell>
          <cell r="C330">
            <v>34090</v>
          </cell>
          <cell r="D330">
            <v>60</v>
          </cell>
          <cell r="E330">
            <v>34090</v>
          </cell>
          <cell r="F330">
            <v>57</v>
          </cell>
          <cell r="G330">
            <v>35916</v>
          </cell>
          <cell r="H330">
            <v>55</v>
          </cell>
        </row>
        <row r="331">
          <cell r="A331">
            <v>32295</v>
          </cell>
          <cell r="B331">
            <v>62</v>
          </cell>
          <cell r="C331">
            <v>34121</v>
          </cell>
          <cell r="D331">
            <v>60</v>
          </cell>
          <cell r="E331">
            <v>34121</v>
          </cell>
          <cell r="F331">
            <v>57</v>
          </cell>
          <cell r="G331">
            <v>35947</v>
          </cell>
          <cell r="H331">
            <v>55</v>
          </cell>
        </row>
        <row r="332">
          <cell r="A332">
            <v>32325</v>
          </cell>
          <cell r="B332">
            <v>62</v>
          </cell>
          <cell r="C332">
            <v>34151</v>
          </cell>
          <cell r="D332">
            <v>60</v>
          </cell>
          <cell r="E332">
            <v>34151</v>
          </cell>
          <cell r="F332">
            <v>57</v>
          </cell>
          <cell r="G332">
            <v>35977</v>
          </cell>
          <cell r="H332">
            <v>55</v>
          </cell>
        </row>
        <row r="333">
          <cell r="A333">
            <v>32356</v>
          </cell>
          <cell r="B333">
            <v>62</v>
          </cell>
          <cell r="C333">
            <v>34182</v>
          </cell>
          <cell r="D333">
            <v>60</v>
          </cell>
          <cell r="E333">
            <v>34182</v>
          </cell>
          <cell r="F333">
            <v>57</v>
          </cell>
          <cell r="G333">
            <v>36008</v>
          </cell>
          <cell r="H333">
            <v>55</v>
          </cell>
        </row>
        <row r="334">
          <cell r="A334">
            <v>32387</v>
          </cell>
          <cell r="B334">
            <v>62</v>
          </cell>
          <cell r="C334">
            <v>34213</v>
          </cell>
          <cell r="D334">
            <v>60</v>
          </cell>
          <cell r="E334">
            <v>34213</v>
          </cell>
          <cell r="F334">
            <v>57</v>
          </cell>
          <cell r="G334">
            <v>36039</v>
          </cell>
          <cell r="H334">
            <v>55</v>
          </cell>
        </row>
        <row r="335">
          <cell r="A335">
            <v>32417</v>
          </cell>
          <cell r="B335">
            <v>62</v>
          </cell>
          <cell r="C335">
            <v>34243</v>
          </cell>
          <cell r="D335">
            <v>60</v>
          </cell>
          <cell r="E335">
            <v>34243</v>
          </cell>
          <cell r="F335">
            <v>57</v>
          </cell>
          <cell r="G335">
            <v>36069</v>
          </cell>
          <cell r="H335">
            <v>55</v>
          </cell>
        </row>
        <row r="336">
          <cell r="A336">
            <v>32448</v>
          </cell>
          <cell r="B336">
            <v>62</v>
          </cell>
          <cell r="C336">
            <v>34274</v>
          </cell>
          <cell r="D336">
            <v>60</v>
          </cell>
          <cell r="E336">
            <v>34274</v>
          </cell>
          <cell r="F336">
            <v>57</v>
          </cell>
          <cell r="G336">
            <v>36100</v>
          </cell>
          <cell r="H336">
            <v>55</v>
          </cell>
        </row>
        <row r="337">
          <cell r="A337">
            <v>32478</v>
          </cell>
          <cell r="B337">
            <v>62</v>
          </cell>
          <cell r="C337">
            <v>34304</v>
          </cell>
          <cell r="D337">
            <v>60</v>
          </cell>
          <cell r="E337">
            <v>34304</v>
          </cell>
          <cell r="F337">
            <v>57</v>
          </cell>
          <cell r="G337">
            <v>36130</v>
          </cell>
          <cell r="H337">
            <v>55</v>
          </cell>
        </row>
        <row r="338">
          <cell r="A338">
            <v>32509</v>
          </cell>
          <cell r="B338">
            <v>62</v>
          </cell>
          <cell r="C338">
            <v>34335</v>
          </cell>
          <cell r="D338">
            <v>60</v>
          </cell>
          <cell r="E338">
            <v>34335</v>
          </cell>
          <cell r="F338">
            <v>57</v>
          </cell>
          <cell r="G338">
            <v>36161</v>
          </cell>
          <cell r="H338">
            <v>55</v>
          </cell>
        </row>
        <row r="339">
          <cell r="A339">
            <v>32540</v>
          </cell>
          <cell r="B339">
            <v>62</v>
          </cell>
          <cell r="C339">
            <v>34366</v>
          </cell>
          <cell r="D339">
            <v>60</v>
          </cell>
          <cell r="E339">
            <v>34366</v>
          </cell>
          <cell r="F339">
            <v>57</v>
          </cell>
          <cell r="G339">
            <v>36192</v>
          </cell>
          <cell r="H339">
            <v>55</v>
          </cell>
        </row>
        <row r="340">
          <cell r="A340">
            <v>32568</v>
          </cell>
          <cell r="B340">
            <v>62</v>
          </cell>
          <cell r="C340">
            <v>34394</v>
          </cell>
          <cell r="D340">
            <v>60</v>
          </cell>
          <cell r="E340">
            <v>34394</v>
          </cell>
          <cell r="F340">
            <v>57</v>
          </cell>
          <cell r="G340">
            <v>36220</v>
          </cell>
          <cell r="H340">
            <v>55</v>
          </cell>
        </row>
        <row r="341">
          <cell r="A341">
            <v>32599</v>
          </cell>
          <cell r="B341">
            <v>62</v>
          </cell>
          <cell r="C341">
            <v>34425</v>
          </cell>
          <cell r="D341">
            <v>60</v>
          </cell>
          <cell r="E341">
            <v>34425</v>
          </cell>
          <cell r="F341">
            <v>57</v>
          </cell>
          <cell r="G341">
            <v>36251</v>
          </cell>
          <cell r="H341">
            <v>55</v>
          </cell>
        </row>
        <row r="342">
          <cell r="A342">
            <v>32629</v>
          </cell>
          <cell r="B342">
            <v>62</v>
          </cell>
          <cell r="C342">
            <v>34455</v>
          </cell>
          <cell r="D342">
            <v>60</v>
          </cell>
          <cell r="E342">
            <v>34455</v>
          </cell>
          <cell r="F342">
            <v>57</v>
          </cell>
          <cell r="G342">
            <v>36281</v>
          </cell>
          <cell r="H342">
            <v>55</v>
          </cell>
        </row>
        <row r="343">
          <cell r="A343">
            <v>32660</v>
          </cell>
          <cell r="B343">
            <v>62</v>
          </cell>
          <cell r="C343">
            <v>34486</v>
          </cell>
          <cell r="D343">
            <v>60</v>
          </cell>
          <cell r="E343">
            <v>34486</v>
          </cell>
          <cell r="F343">
            <v>57</v>
          </cell>
          <cell r="G343">
            <v>36312</v>
          </cell>
          <cell r="H343">
            <v>55</v>
          </cell>
        </row>
        <row r="344">
          <cell r="A344">
            <v>32690</v>
          </cell>
          <cell r="B344">
            <v>62</v>
          </cell>
          <cell r="C344">
            <v>34516</v>
          </cell>
          <cell r="D344">
            <v>60</v>
          </cell>
          <cell r="E344">
            <v>34516</v>
          </cell>
          <cell r="F344">
            <v>57</v>
          </cell>
          <cell r="G344">
            <v>36342</v>
          </cell>
          <cell r="H344">
            <v>55</v>
          </cell>
        </row>
        <row r="345">
          <cell r="A345">
            <v>32721</v>
          </cell>
          <cell r="B345">
            <v>62</v>
          </cell>
          <cell r="C345">
            <v>34547</v>
          </cell>
          <cell r="D345">
            <v>60</v>
          </cell>
          <cell r="E345">
            <v>34547</v>
          </cell>
          <cell r="F345">
            <v>57</v>
          </cell>
          <cell r="G345">
            <v>36373</v>
          </cell>
          <cell r="H345">
            <v>55</v>
          </cell>
        </row>
        <row r="346">
          <cell r="A346">
            <v>32752</v>
          </cell>
          <cell r="B346">
            <v>62</v>
          </cell>
          <cell r="C346">
            <v>34578</v>
          </cell>
          <cell r="D346">
            <v>60</v>
          </cell>
          <cell r="E346">
            <v>34578</v>
          </cell>
          <cell r="F346">
            <v>57</v>
          </cell>
          <cell r="G346">
            <v>36404</v>
          </cell>
          <cell r="H346">
            <v>55</v>
          </cell>
        </row>
        <row r="347">
          <cell r="A347">
            <v>32782</v>
          </cell>
          <cell r="B347">
            <v>62</v>
          </cell>
          <cell r="C347">
            <v>34608</v>
          </cell>
          <cell r="D347">
            <v>60</v>
          </cell>
          <cell r="E347">
            <v>34608</v>
          </cell>
          <cell r="F347">
            <v>57</v>
          </cell>
          <cell r="G347">
            <v>36434</v>
          </cell>
          <cell r="H347">
            <v>55</v>
          </cell>
        </row>
        <row r="348">
          <cell r="A348">
            <v>32813</v>
          </cell>
          <cell r="B348">
            <v>62</v>
          </cell>
          <cell r="C348">
            <v>34639</v>
          </cell>
          <cell r="D348">
            <v>60</v>
          </cell>
          <cell r="E348">
            <v>34639</v>
          </cell>
          <cell r="F348">
            <v>57</v>
          </cell>
          <cell r="G348">
            <v>36465</v>
          </cell>
          <cell r="H348">
            <v>55</v>
          </cell>
        </row>
        <row r="349">
          <cell r="A349">
            <v>32843</v>
          </cell>
          <cell r="B349">
            <v>62</v>
          </cell>
          <cell r="C349">
            <v>34669</v>
          </cell>
          <cell r="D349">
            <v>60</v>
          </cell>
          <cell r="E349">
            <v>34669</v>
          </cell>
          <cell r="F349">
            <v>57</v>
          </cell>
          <cell r="G349">
            <v>36495</v>
          </cell>
          <cell r="H349">
            <v>55</v>
          </cell>
        </row>
        <row r="350">
          <cell r="A350">
            <v>32874</v>
          </cell>
          <cell r="B350">
            <v>62</v>
          </cell>
          <cell r="C350">
            <v>34700</v>
          </cell>
          <cell r="D350">
            <v>60</v>
          </cell>
          <cell r="E350">
            <v>34700</v>
          </cell>
          <cell r="F350">
            <v>57</v>
          </cell>
          <cell r="G350">
            <v>36526</v>
          </cell>
          <cell r="H350">
            <v>55</v>
          </cell>
        </row>
        <row r="351">
          <cell r="A351">
            <v>32905</v>
          </cell>
          <cell r="B351">
            <v>62</v>
          </cell>
          <cell r="C351">
            <v>34731</v>
          </cell>
          <cell r="D351">
            <v>60</v>
          </cell>
          <cell r="E351">
            <v>34731</v>
          </cell>
          <cell r="F351">
            <v>57</v>
          </cell>
          <cell r="G351">
            <v>36557</v>
          </cell>
          <cell r="H351">
            <v>55</v>
          </cell>
        </row>
        <row r="352">
          <cell r="A352">
            <v>32933</v>
          </cell>
          <cell r="B352">
            <v>62</v>
          </cell>
          <cell r="C352">
            <v>34759</v>
          </cell>
          <cell r="D352">
            <v>60</v>
          </cell>
          <cell r="E352">
            <v>34759</v>
          </cell>
          <cell r="F352">
            <v>57</v>
          </cell>
          <cell r="G352">
            <v>36586</v>
          </cell>
          <cell r="H352">
            <v>55</v>
          </cell>
        </row>
        <row r="353">
          <cell r="A353">
            <v>32964</v>
          </cell>
          <cell r="B353">
            <v>62</v>
          </cell>
          <cell r="C353">
            <v>34790</v>
          </cell>
          <cell r="D353">
            <v>60</v>
          </cell>
          <cell r="E353">
            <v>34790</v>
          </cell>
          <cell r="F353">
            <v>57</v>
          </cell>
          <cell r="G353">
            <v>36617</v>
          </cell>
          <cell r="H353">
            <v>55</v>
          </cell>
        </row>
        <row r="354">
          <cell r="A354">
            <v>32994</v>
          </cell>
          <cell r="B354">
            <v>62</v>
          </cell>
          <cell r="C354">
            <v>34820</v>
          </cell>
          <cell r="D354">
            <v>60</v>
          </cell>
          <cell r="E354">
            <v>34820</v>
          </cell>
          <cell r="F354">
            <v>57</v>
          </cell>
          <cell r="G354">
            <v>36647</v>
          </cell>
          <cell r="H354">
            <v>55</v>
          </cell>
        </row>
        <row r="355">
          <cell r="A355">
            <v>33025</v>
          </cell>
          <cell r="B355">
            <v>62</v>
          </cell>
          <cell r="C355">
            <v>34851</v>
          </cell>
          <cell r="D355">
            <v>60</v>
          </cell>
          <cell r="E355">
            <v>34851</v>
          </cell>
          <cell r="F355">
            <v>57</v>
          </cell>
          <cell r="G355">
            <v>36678</v>
          </cell>
          <cell r="H355">
            <v>55</v>
          </cell>
        </row>
        <row r="356">
          <cell r="A356">
            <v>33055</v>
          </cell>
          <cell r="B356">
            <v>62</v>
          </cell>
          <cell r="C356">
            <v>34881</v>
          </cell>
          <cell r="D356">
            <v>60</v>
          </cell>
          <cell r="E356">
            <v>34881</v>
          </cell>
          <cell r="F356">
            <v>57</v>
          </cell>
          <cell r="G356">
            <v>36708</v>
          </cell>
          <cell r="H356">
            <v>55</v>
          </cell>
        </row>
        <row r="357">
          <cell r="A357">
            <v>33086</v>
          </cell>
          <cell r="B357">
            <v>62</v>
          </cell>
          <cell r="C357">
            <v>34912</v>
          </cell>
          <cell r="D357">
            <v>60</v>
          </cell>
          <cell r="E357">
            <v>34912</v>
          </cell>
          <cell r="F357">
            <v>57</v>
          </cell>
          <cell r="G357">
            <v>36739</v>
          </cell>
          <cell r="H357">
            <v>55</v>
          </cell>
        </row>
        <row r="358">
          <cell r="A358">
            <v>33117</v>
          </cell>
          <cell r="B358">
            <v>62</v>
          </cell>
          <cell r="C358">
            <v>34943</v>
          </cell>
          <cell r="D358">
            <v>60</v>
          </cell>
          <cell r="E358">
            <v>34943</v>
          </cell>
          <cell r="F358">
            <v>57</v>
          </cell>
          <cell r="G358">
            <v>36770</v>
          </cell>
          <cell r="H358">
            <v>55</v>
          </cell>
        </row>
        <row r="359">
          <cell r="A359">
            <v>33147</v>
          </cell>
          <cell r="B359">
            <v>62</v>
          </cell>
          <cell r="C359">
            <v>34973</v>
          </cell>
          <cell r="D359">
            <v>60</v>
          </cell>
          <cell r="E359">
            <v>34973</v>
          </cell>
          <cell r="F359">
            <v>57</v>
          </cell>
          <cell r="G359">
            <v>36800</v>
          </cell>
          <cell r="H359">
            <v>55</v>
          </cell>
        </row>
        <row r="360">
          <cell r="A360">
            <v>33178</v>
          </cell>
          <cell r="B360">
            <v>62</v>
          </cell>
          <cell r="C360">
            <v>35004</v>
          </cell>
          <cell r="D360">
            <v>60</v>
          </cell>
          <cell r="E360">
            <v>35004</v>
          </cell>
          <cell r="F360">
            <v>57</v>
          </cell>
          <cell r="G360">
            <v>36831</v>
          </cell>
          <cell r="H360">
            <v>55</v>
          </cell>
        </row>
        <row r="361">
          <cell r="A361">
            <v>33208</v>
          </cell>
          <cell r="B361">
            <v>62</v>
          </cell>
          <cell r="C361">
            <v>35034</v>
          </cell>
          <cell r="D361">
            <v>60</v>
          </cell>
          <cell r="E361">
            <v>35034</v>
          </cell>
          <cell r="F361">
            <v>57</v>
          </cell>
          <cell r="G361">
            <v>36861</v>
          </cell>
          <cell r="H361">
            <v>55</v>
          </cell>
        </row>
        <row r="362">
          <cell r="A362">
            <v>33239</v>
          </cell>
          <cell r="B362">
            <v>62</v>
          </cell>
          <cell r="C362">
            <v>35065</v>
          </cell>
          <cell r="D362">
            <v>60</v>
          </cell>
          <cell r="E362">
            <v>35065</v>
          </cell>
          <cell r="F362">
            <v>57</v>
          </cell>
          <cell r="G362">
            <v>36892</v>
          </cell>
          <cell r="H362">
            <v>55</v>
          </cell>
        </row>
        <row r="363">
          <cell r="A363">
            <v>33270</v>
          </cell>
          <cell r="B363">
            <v>62</v>
          </cell>
          <cell r="C363">
            <v>35096</v>
          </cell>
          <cell r="D363">
            <v>60</v>
          </cell>
          <cell r="E363">
            <v>35096</v>
          </cell>
          <cell r="F363">
            <v>57</v>
          </cell>
          <cell r="G363">
            <v>36923</v>
          </cell>
          <cell r="H363">
            <v>55</v>
          </cell>
        </row>
        <row r="364">
          <cell r="A364">
            <v>33298</v>
          </cell>
          <cell r="B364">
            <v>62</v>
          </cell>
          <cell r="C364">
            <v>35125</v>
          </cell>
          <cell r="D364">
            <v>60</v>
          </cell>
          <cell r="E364">
            <v>35125</v>
          </cell>
          <cell r="F364">
            <v>57</v>
          </cell>
          <cell r="G364">
            <v>36951</v>
          </cell>
          <cell r="H364">
            <v>55</v>
          </cell>
        </row>
        <row r="365">
          <cell r="A365">
            <v>33329</v>
          </cell>
          <cell r="B365">
            <v>62</v>
          </cell>
          <cell r="C365">
            <v>35156</v>
          </cell>
          <cell r="D365">
            <v>60</v>
          </cell>
          <cell r="E365">
            <v>35156</v>
          </cell>
          <cell r="F365">
            <v>57</v>
          </cell>
          <cell r="G365">
            <v>36982</v>
          </cell>
          <cell r="H365">
            <v>55</v>
          </cell>
        </row>
        <row r="366">
          <cell r="A366">
            <v>33359</v>
          </cell>
          <cell r="B366">
            <v>62</v>
          </cell>
          <cell r="C366">
            <v>35186</v>
          </cell>
          <cell r="D366">
            <v>60</v>
          </cell>
          <cell r="E366">
            <v>35186</v>
          </cell>
          <cell r="F366">
            <v>57</v>
          </cell>
          <cell r="G366">
            <v>37012</v>
          </cell>
          <cell r="H366">
            <v>55</v>
          </cell>
        </row>
        <row r="367">
          <cell r="A367">
            <v>33390</v>
          </cell>
          <cell r="B367">
            <v>62</v>
          </cell>
          <cell r="C367">
            <v>35217</v>
          </cell>
          <cell r="D367">
            <v>60</v>
          </cell>
          <cell r="E367">
            <v>35217</v>
          </cell>
          <cell r="F367">
            <v>57</v>
          </cell>
          <cell r="G367">
            <v>37043</v>
          </cell>
          <cell r="H367">
            <v>55</v>
          </cell>
        </row>
        <row r="368">
          <cell r="A368">
            <v>33420</v>
          </cell>
          <cell r="B368">
            <v>62</v>
          </cell>
          <cell r="C368">
            <v>35247</v>
          </cell>
          <cell r="D368">
            <v>60</v>
          </cell>
          <cell r="E368">
            <v>35247</v>
          </cell>
          <cell r="F368">
            <v>57</v>
          </cell>
          <cell r="G368">
            <v>37073</v>
          </cell>
          <cell r="H368">
            <v>55</v>
          </cell>
        </row>
        <row r="369">
          <cell r="A369">
            <v>33451</v>
          </cell>
          <cell r="B369">
            <v>62</v>
          </cell>
          <cell r="C369">
            <v>35278</v>
          </cell>
          <cell r="D369">
            <v>60</v>
          </cell>
          <cell r="E369">
            <v>35278</v>
          </cell>
          <cell r="F369">
            <v>57</v>
          </cell>
          <cell r="G369">
            <v>37104</v>
          </cell>
          <cell r="H369">
            <v>55</v>
          </cell>
        </row>
        <row r="370">
          <cell r="A370">
            <v>33482</v>
          </cell>
          <cell r="B370">
            <v>62</v>
          </cell>
          <cell r="C370">
            <v>35309</v>
          </cell>
          <cell r="D370">
            <v>60</v>
          </cell>
          <cell r="E370">
            <v>35309</v>
          </cell>
          <cell r="F370">
            <v>57</v>
          </cell>
          <cell r="G370">
            <v>37135</v>
          </cell>
          <cell r="H370">
            <v>55</v>
          </cell>
        </row>
        <row r="371">
          <cell r="A371">
            <v>33512</v>
          </cell>
          <cell r="B371">
            <v>62</v>
          </cell>
          <cell r="C371">
            <v>35339</v>
          </cell>
          <cell r="D371">
            <v>60</v>
          </cell>
          <cell r="E371">
            <v>35339</v>
          </cell>
          <cell r="F371">
            <v>57</v>
          </cell>
          <cell r="G371">
            <v>37165</v>
          </cell>
          <cell r="H371">
            <v>55</v>
          </cell>
        </row>
        <row r="372">
          <cell r="A372">
            <v>33543</v>
          </cell>
          <cell r="B372">
            <v>62</v>
          </cell>
          <cell r="C372">
            <v>35370</v>
          </cell>
          <cell r="D372">
            <v>60</v>
          </cell>
          <cell r="E372">
            <v>35370</v>
          </cell>
          <cell r="F372">
            <v>57</v>
          </cell>
          <cell r="G372">
            <v>37196</v>
          </cell>
          <cell r="H372">
            <v>55</v>
          </cell>
        </row>
        <row r="373">
          <cell r="A373">
            <v>33573</v>
          </cell>
          <cell r="B373">
            <v>62</v>
          </cell>
          <cell r="C373">
            <v>35400</v>
          </cell>
          <cell r="D373">
            <v>60</v>
          </cell>
          <cell r="E373">
            <v>35400</v>
          </cell>
          <cell r="F373">
            <v>57</v>
          </cell>
          <cell r="G373">
            <v>37226</v>
          </cell>
          <cell r="H373">
            <v>55</v>
          </cell>
        </row>
        <row r="374">
          <cell r="A374">
            <v>33604</v>
          </cell>
          <cell r="B374">
            <v>62</v>
          </cell>
          <cell r="C374">
            <v>35431</v>
          </cell>
          <cell r="D374">
            <v>60</v>
          </cell>
          <cell r="E374">
            <v>35431</v>
          </cell>
          <cell r="F374">
            <v>57</v>
          </cell>
          <cell r="G374">
            <v>37257</v>
          </cell>
          <cell r="H374">
            <v>55</v>
          </cell>
        </row>
        <row r="375">
          <cell r="A375">
            <v>33635</v>
          </cell>
          <cell r="B375">
            <v>62</v>
          </cell>
          <cell r="C375">
            <v>35462</v>
          </cell>
          <cell r="D375">
            <v>60</v>
          </cell>
          <cell r="E375">
            <v>35462</v>
          </cell>
          <cell r="F375">
            <v>57</v>
          </cell>
          <cell r="G375">
            <v>37288</v>
          </cell>
          <cell r="H375">
            <v>55</v>
          </cell>
        </row>
        <row r="376">
          <cell r="A376">
            <v>33664</v>
          </cell>
          <cell r="B376">
            <v>62</v>
          </cell>
          <cell r="C376">
            <v>35490</v>
          </cell>
          <cell r="D376">
            <v>60</v>
          </cell>
          <cell r="E376">
            <v>35490</v>
          </cell>
          <cell r="F376">
            <v>57</v>
          </cell>
          <cell r="G376">
            <v>37316</v>
          </cell>
          <cell r="H376">
            <v>55</v>
          </cell>
        </row>
        <row r="377">
          <cell r="A377">
            <v>33695</v>
          </cell>
          <cell r="B377">
            <v>62</v>
          </cell>
          <cell r="C377">
            <v>35521</v>
          </cell>
          <cell r="D377">
            <v>60</v>
          </cell>
          <cell r="E377">
            <v>35521</v>
          </cell>
          <cell r="F377">
            <v>57</v>
          </cell>
          <cell r="G377">
            <v>37347</v>
          </cell>
          <cell r="H377">
            <v>55</v>
          </cell>
        </row>
        <row r="378">
          <cell r="A378">
            <v>33725</v>
          </cell>
          <cell r="B378">
            <v>62</v>
          </cell>
          <cell r="C378">
            <v>35551</v>
          </cell>
          <cell r="D378">
            <v>60</v>
          </cell>
          <cell r="E378">
            <v>35551</v>
          </cell>
          <cell r="F378">
            <v>57</v>
          </cell>
          <cell r="G378">
            <v>37377</v>
          </cell>
          <cell r="H378">
            <v>55</v>
          </cell>
        </row>
        <row r="379">
          <cell r="A379">
            <v>33756</v>
          </cell>
          <cell r="B379">
            <v>62</v>
          </cell>
          <cell r="C379">
            <v>35582</v>
          </cell>
          <cell r="D379">
            <v>60</v>
          </cell>
          <cell r="E379">
            <v>35582</v>
          </cell>
          <cell r="F379">
            <v>57</v>
          </cell>
          <cell r="G379">
            <v>37408</v>
          </cell>
          <cell r="H379">
            <v>55</v>
          </cell>
        </row>
        <row r="380">
          <cell r="A380">
            <v>33786</v>
          </cell>
          <cell r="B380">
            <v>62</v>
          </cell>
          <cell r="C380">
            <v>35612</v>
          </cell>
          <cell r="D380">
            <v>60</v>
          </cell>
          <cell r="E380">
            <v>35612</v>
          </cell>
          <cell r="F380">
            <v>57</v>
          </cell>
          <cell r="G380">
            <v>37438</v>
          </cell>
          <cell r="H380">
            <v>55</v>
          </cell>
        </row>
        <row r="381">
          <cell r="A381">
            <v>33817</v>
          </cell>
          <cell r="B381">
            <v>62</v>
          </cell>
          <cell r="C381">
            <v>35643</v>
          </cell>
          <cell r="D381">
            <v>60</v>
          </cell>
          <cell r="E381">
            <v>35643</v>
          </cell>
          <cell r="F381">
            <v>57</v>
          </cell>
          <cell r="G381">
            <v>37469</v>
          </cell>
          <cell r="H381">
            <v>55</v>
          </cell>
        </row>
        <row r="382">
          <cell r="A382">
            <v>33848</v>
          </cell>
          <cell r="B382">
            <v>62</v>
          </cell>
          <cell r="C382">
            <v>35674</v>
          </cell>
          <cell r="D382">
            <v>60</v>
          </cell>
          <cell r="E382">
            <v>35674</v>
          </cell>
          <cell r="F382">
            <v>57</v>
          </cell>
          <cell r="G382">
            <v>37500</v>
          </cell>
          <cell r="H382">
            <v>55</v>
          </cell>
        </row>
        <row r="383">
          <cell r="A383">
            <v>33878</v>
          </cell>
          <cell r="B383">
            <v>62</v>
          </cell>
          <cell r="C383">
            <v>35704</v>
          </cell>
          <cell r="D383">
            <v>60</v>
          </cell>
          <cell r="E383">
            <v>35704</v>
          </cell>
          <cell r="F383">
            <v>57</v>
          </cell>
          <cell r="G383">
            <v>37530</v>
          </cell>
          <cell r="H383">
            <v>55</v>
          </cell>
        </row>
        <row r="384">
          <cell r="A384">
            <v>33909</v>
          </cell>
          <cell r="B384">
            <v>62</v>
          </cell>
          <cell r="C384">
            <v>35735</v>
          </cell>
          <cell r="D384">
            <v>60</v>
          </cell>
          <cell r="E384">
            <v>35735</v>
          </cell>
          <cell r="F384">
            <v>57</v>
          </cell>
          <cell r="G384">
            <v>37561</v>
          </cell>
          <cell r="H384">
            <v>55</v>
          </cell>
        </row>
        <row r="385">
          <cell r="A385">
            <v>33939</v>
          </cell>
          <cell r="B385">
            <v>62</v>
          </cell>
          <cell r="C385">
            <v>35765</v>
          </cell>
          <cell r="D385">
            <v>60</v>
          </cell>
          <cell r="E385">
            <v>35765</v>
          </cell>
          <cell r="F385">
            <v>57</v>
          </cell>
          <cell r="G385">
            <v>37591</v>
          </cell>
          <cell r="H385">
            <v>55</v>
          </cell>
        </row>
        <row r="386">
          <cell r="A386">
            <v>33970</v>
          </cell>
          <cell r="B386">
            <v>62</v>
          </cell>
          <cell r="C386">
            <v>35796</v>
          </cell>
          <cell r="D386">
            <v>60</v>
          </cell>
          <cell r="E386">
            <v>35796</v>
          </cell>
          <cell r="F386">
            <v>57</v>
          </cell>
          <cell r="G386">
            <v>37622</v>
          </cell>
          <cell r="H386">
            <v>55</v>
          </cell>
        </row>
        <row r="387">
          <cell r="A387">
            <v>34001</v>
          </cell>
          <cell r="B387">
            <v>62</v>
          </cell>
          <cell r="C387">
            <v>35827</v>
          </cell>
          <cell r="D387">
            <v>60</v>
          </cell>
          <cell r="E387">
            <v>35827</v>
          </cell>
          <cell r="F387">
            <v>57</v>
          </cell>
          <cell r="G387">
            <v>37653</v>
          </cell>
          <cell r="H387">
            <v>55</v>
          </cell>
        </row>
        <row r="388">
          <cell r="A388">
            <v>34029</v>
          </cell>
          <cell r="B388">
            <v>62</v>
          </cell>
          <cell r="C388">
            <v>35855</v>
          </cell>
          <cell r="D388">
            <v>60</v>
          </cell>
          <cell r="E388">
            <v>35855</v>
          </cell>
          <cell r="F388">
            <v>57</v>
          </cell>
          <cell r="G388">
            <v>37681</v>
          </cell>
          <cell r="H388">
            <v>55</v>
          </cell>
        </row>
        <row r="389">
          <cell r="A389">
            <v>34060</v>
          </cell>
          <cell r="B389">
            <v>62</v>
          </cell>
          <cell r="C389">
            <v>35886</v>
          </cell>
          <cell r="D389">
            <v>60</v>
          </cell>
          <cell r="E389">
            <v>35886</v>
          </cell>
          <cell r="F389">
            <v>57</v>
          </cell>
          <cell r="G389">
            <v>37712</v>
          </cell>
          <cell r="H389">
            <v>55</v>
          </cell>
        </row>
        <row r="390">
          <cell r="A390">
            <v>34090</v>
          </cell>
          <cell r="B390">
            <v>62</v>
          </cell>
          <cell r="C390">
            <v>35916</v>
          </cell>
          <cell r="D390">
            <v>60</v>
          </cell>
          <cell r="E390">
            <v>35916</v>
          </cell>
          <cell r="F390">
            <v>57</v>
          </cell>
          <cell r="G390">
            <v>37742</v>
          </cell>
          <cell r="H390">
            <v>55</v>
          </cell>
        </row>
        <row r="391">
          <cell r="A391">
            <v>34121</v>
          </cell>
          <cell r="B391">
            <v>62</v>
          </cell>
          <cell r="C391">
            <v>35947</v>
          </cell>
          <cell r="D391">
            <v>60</v>
          </cell>
          <cell r="E391">
            <v>35947</v>
          </cell>
          <cell r="F391">
            <v>57</v>
          </cell>
          <cell r="G391">
            <v>37773</v>
          </cell>
          <cell r="H391">
            <v>55</v>
          </cell>
        </row>
        <row r="392">
          <cell r="A392">
            <v>34151</v>
          </cell>
          <cell r="B392">
            <v>62</v>
          </cell>
          <cell r="C392">
            <v>35977</v>
          </cell>
          <cell r="D392">
            <v>60</v>
          </cell>
          <cell r="E392">
            <v>35977</v>
          </cell>
          <cell r="F392">
            <v>57</v>
          </cell>
          <cell r="G392">
            <v>37803</v>
          </cell>
          <cell r="H392">
            <v>55</v>
          </cell>
        </row>
        <row r="393">
          <cell r="A393">
            <v>34182</v>
          </cell>
          <cell r="B393">
            <v>62</v>
          </cell>
          <cell r="C393">
            <v>36008</v>
          </cell>
          <cell r="D393">
            <v>60</v>
          </cell>
          <cell r="E393">
            <v>36008</v>
          </cell>
          <cell r="F393">
            <v>57</v>
          </cell>
          <cell r="G393">
            <v>37834</v>
          </cell>
          <cell r="H393">
            <v>55</v>
          </cell>
        </row>
        <row r="394">
          <cell r="A394">
            <v>34213</v>
          </cell>
          <cell r="B394">
            <v>62</v>
          </cell>
          <cell r="C394">
            <v>36039</v>
          </cell>
          <cell r="D394">
            <v>60</v>
          </cell>
          <cell r="E394">
            <v>36039</v>
          </cell>
          <cell r="F394">
            <v>57</v>
          </cell>
          <cell r="G394">
            <v>37865</v>
          </cell>
          <cell r="H394">
            <v>55</v>
          </cell>
        </row>
        <row r="395">
          <cell r="A395">
            <v>34243</v>
          </cell>
          <cell r="B395">
            <v>62</v>
          </cell>
          <cell r="C395">
            <v>36069</v>
          </cell>
          <cell r="D395">
            <v>60</v>
          </cell>
          <cell r="E395">
            <v>36069</v>
          </cell>
          <cell r="F395">
            <v>57</v>
          </cell>
          <cell r="G395">
            <v>37895</v>
          </cell>
          <cell r="H395">
            <v>55</v>
          </cell>
        </row>
        <row r="396">
          <cell r="A396">
            <v>34274</v>
          </cell>
          <cell r="B396">
            <v>62</v>
          </cell>
          <cell r="C396">
            <v>36100</v>
          </cell>
          <cell r="D396">
            <v>60</v>
          </cell>
          <cell r="E396">
            <v>36100</v>
          </cell>
          <cell r="F396">
            <v>57</v>
          </cell>
          <cell r="G396">
            <v>37926</v>
          </cell>
          <cell r="H396">
            <v>55</v>
          </cell>
        </row>
        <row r="397">
          <cell r="A397">
            <v>34304</v>
          </cell>
          <cell r="B397">
            <v>62</v>
          </cell>
          <cell r="C397">
            <v>36130</v>
          </cell>
          <cell r="D397">
            <v>60</v>
          </cell>
          <cell r="E397">
            <v>36130</v>
          </cell>
          <cell r="F397">
            <v>57</v>
          </cell>
          <cell r="G397">
            <v>37956</v>
          </cell>
          <cell r="H397">
            <v>55</v>
          </cell>
        </row>
        <row r="398">
          <cell r="A398">
            <v>34335</v>
          </cell>
          <cell r="B398">
            <v>62</v>
          </cell>
          <cell r="C398">
            <v>36161</v>
          </cell>
          <cell r="D398">
            <v>60</v>
          </cell>
          <cell r="E398">
            <v>36161</v>
          </cell>
          <cell r="F398">
            <v>57</v>
          </cell>
          <cell r="G398">
            <v>37987</v>
          </cell>
          <cell r="H398">
            <v>55</v>
          </cell>
        </row>
        <row r="399">
          <cell r="A399">
            <v>34366</v>
          </cell>
          <cell r="B399">
            <v>62</v>
          </cell>
          <cell r="C399">
            <v>36192</v>
          </cell>
          <cell r="D399">
            <v>60</v>
          </cell>
          <cell r="E399">
            <v>36192</v>
          </cell>
          <cell r="F399">
            <v>57</v>
          </cell>
          <cell r="G399">
            <v>38018</v>
          </cell>
          <cell r="H399">
            <v>55</v>
          </cell>
        </row>
        <row r="400">
          <cell r="A400">
            <v>34394</v>
          </cell>
          <cell r="B400">
            <v>62</v>
          </cell>
          <cell r="C400">
            <v>36220</v>
          </cell>
          <cell r="D400">
            <v>60</v>
          </cell>
          <cell r="E400">
            <v>36220</v>
          </cell>
          <cell r="F400">
            <v>57</v>
          </cell>
          <cell r="G400">
            <v>38047</v>
          </cell>
          <cell r="H400">
            <v>55</v>
          </cell>
        </row>
        <row r="401">
          <cell r="A401">
            <v>34425</v>
          </cell>
          <cell r="B401">
            <v>62</v>
          </cell>
          <cell r="C401">
            <v>36251</v>
          </cell>
          <cell r="D401">
            <v>60</v>
          </cell>
          <cell r="E401">
            <v>36251</v>
          </cell>
          <cell r="F401">
            <v>57</v>
          </cell>
          <cell r="G401">
            <v>38078</v>
          </cell>
          <cell r="H401">
            <v>55</v>
          </cell>
        </row>
        <row r="402">
          <cell r="A402">
            <v>34455</v>
          </cell>
          <cell r="B402">
            <v>62</v>
          </cell>
          <cell r="C402">
            <v>36281</v>
          </cell>
          <cell r="D402">
            <v>60</v>
          </cell>
          <cell r="E402">
            <v>36281</v>
          </cell>
          <cell r="F402">
            <v>57</v>
          </cell>
          <cell r="G402">
            <v>38108</v>
          </cell>
          <cell r="H402">
            <v>55</v>
          </cell>
        </row>
        <row r="403">
          <cell r="A403">
            <v>34486</v>
          </cell>
          <cell r="B403">
            <v>62</v>
          </cell>
          <cell r="C403">
            <v>36312</v>
          </cell>
          <cell r="D403">
            <v>60</v>
          </cell>
          <cell r="E403">
            <v>36312</v>
          </cell>
          <cell r="F403">
            <v>57</v>
          </cell>
          <cell r="G403">
            <v>38139</v>
          </cell>
          <cell r="H403">
            <v>55</v>
          </cell>
        </row>
        <row r="404">
          <cell r="A404">
            <v>34516</v>
          </cell>
          <cell r="B404">
            <v>62</v>
          </cell>
          <cell r="C404">
            <v>36342</v>
          </cell>
          <cell r="D404">
            <v>60</v>
          </cell>
          <cell r="E404">
            <v>36342</v>
          </cell>
          <cell r="F404">
            <v>57</v>
          </cell>
          <cell r="G404">
            <v>38169</v>
          </cell>
          <cell r="H404">
            <v>55</v>
          </cell>
        </row>
        <row r="405">
          <cell r="A405">
            <v>34547</v>
          </cell>
          <cell r="B405">
            <v>62</v>
          </cell>
          <cell r="C405">
            <v>36373</v>
          </cell>
          <cell r="D405">
            <v>60</v>
          </cell>
          <cell r="E405">
            <v>36373</v>
          </cell>
          <cell r="F405">
            <v>57</v>
          </cell>
          <cell r="G405">
            <v>38200</v>
          </cell>
          <cell r="H405">
            <v>55</v>
          </cell>
        </row>
        <row r="406">
          <cell r="A406">
            <v>34578</v>
          </cell>
          <cell r="B406">
            <v>62</v>
          </cell>
          <cell r="C406">
            <v>36404</v>
          </cell>
          <cell r="D406">
            <v>60</v>
          </cell>
          <cell r="E406">
            <v>36404</v>
          </cell>
          <cell r="F406">
            <v>57</v>
          </cell>
          <cell r="G406">
            <v>38231</v>
          </cell>
          <cell r="H406">
            <v>55</v>
          </cell>
        </row>
        <row r="407">
          <cell r="A407">
            <v>34608</v>
          </cell>
          <cell r="B407">
            <v>62</v>
          </cell>
          <cell r="C407">
            <v>36434</v>
          </cell>
          <cell r="D407">
            <v>60</v>
          </cell>
          <cell r="E407">
            <v>36434</v>
          </cell>
          <cell r="F407">
            <v>57</v>
          </cell>
          <cell r="G407">
            <v>38261</v>
          </cell>
          <cell r="H407">
            <v>55</v>
          </cell>
        </row>
        <row r="408">
          <cell r="A408">
            <v>34639</v>
          </cell>
          <cell r="B408">
            <v>62</v>
          </cell>
          <cell r="C408">
            <v>36465</v>
          </cell>
          <cell r="D408">
            <v>60</v>
          </cell>
          <cell r="E408">
            <v>36465</v>
          </cell>
          <cell r="F408">
            <v>57</v>
          </cell>
          <cell r="G408">
            <v>38292</v>
          </cell>
          <cell r="H408">
            <v>55</v>
          </cell>
        </row>
        <row r="409">
          <cell r="A409">
            <v>34669</v>
          </cell>
          <cell r="B409">
            <v>62</v>
          </cell>
          <cell r="C409">
            <v>36495</v>
          </cell>
          <cell r="D409">
            <v>60</v>
          </cell>
          <cell r="E409">
            <v>36495</v>
          </cell>
          <cell r="F409">
            <v>57</v>
          </cell>
          <cell r="G409">
            <v>38322</v>
          </cell>
          <cell r="H409">
            <v>55</v>
          </cell>
        </row>
        <row r="410">
          <cell r="A410">
            <v>34700</v>
          </cell>
          <cell r="B410">
            <v>62</v>
          </cell>
          <cell r="C410">
            <v>36526</v>
          </cell>
          <cell r="D410">
            <v>60</v>
          </cell>
          <cell r="E410">
            <v>36526</v>
          </cell>
          <cell r="F410">
            <v>57</v>
          </cell>
          <cell r="G410">
            <v>38353</v>
          </cell>
          <cell r="H410">
            <v>55</v>
          </cell>
        </row>
        <row r="411">
          <cell r="A411">
            <v>34731</v>
          </cell>
          <cell r="B411">
            <v>62</v>
          </cell>
          <cell r="C411">
            <v>36557</v>
          </cell>
          <cell r="D411">
            <v>60</v>
          </cell>
          <cell r="E411">
            <v>36557</v>
          </cell>
          <cell r="F411">
            <v>57</v>
          </cell>
          <cell r="G411">
            <v>38384</v>
          </cell>
          <cell r="H411">
            <v>55</v>
          </cell>
        </row>
        <row r="412">
          <cell r="A412">
            <v>34759</v>
          </cell>
          <cell r="B412">
            <v>62</v>
          </cell>
          <cell r="C412">
            <v>36586</v>
          </cell>
          <cell r="D412">
            <v>60</v>
          </cell>
          <cell r="E412">
            <v>36586</v>
          </cell>
          <cell r="F412">
            <v>57</v>
          </cell>
          <cell r="G412">
            <v>38412</v>
          </cell>
          <cell r="H412">
            <v>55</v>
          </cell>
        </row>
        <row r="413">
          <cell r="A413">
            <v>34790</v>
          </cell>
          <cell r="B413">
            <v>62</v>
          </cell>
          <cell r="C413">
            <v>36617</v>
          </cell>
          <cell r="D413">
            <v>60</v>
          </cell>
          <cell r="E413">
            <v>36617</v>
          </cell>
          <cell r="F413">
            <v>57</v>
          </cell>
          <cell r="G413">
            <v>38443</v>
          </cell>
          <cell r="H413">
            <v>55</v>
          </cell>
        </row>
        <row r="414">
          <cell r="A414">
            <v>34820</v>
          </cell>
          <cell r="B414">
            <v>62</v>
          </cell>
          <cell r="C414">
            <v>36647</v>
          </cell>
          <cell r="D414">
            <v>60</v>
          </cell>
          <cell r="E414">
            <v>36647</v>
          </cell>
          <cell r="F414">
            <v>57</v>
          </cell>
          <cell r="G414">
            <v>38473</v>
          </cell>
          <cell r="H414">
            <v>55</v>
          </cell>
        </row>
        <row r="415">
          <cell r="A415">
            <v>34851</v>
          </cell>
          <cell r="B415">
            <v>62</v>
          </cell>
          <cell r="C415">
            <v>36678</v>
          </cell>
          <cell r="D415">
            <v>60</v>
          </cell>
          <cell r="E415">
            <v>36678</v>
          </cell>
          <cell r="F415">
            <v>57</v>
          </cell>
          <cell r="G415">
            <v>38504</v>
          </cell>
          <cell r="H415">
            <v>55</v>
          </cell>
        </row>
        <row r="416">
          <cell r="A416">
            <v>34881</v>
          </cell>
          <cell r="B416">
            <v>62</v>
          </cell>
          <cell r="C416">
            <v>36708</v>
          </cell>
          <cell r="D416">
            <v>60</v>
          </cell>
          <cell r="E416">
            <v>36708</v>
          </cell>
          <cell r="F416">
            <v>57</v>
          </cell>
          <cell r="G416">
            <v>38534</v>
          </cell>
          <cell r="H416">
            <v>55</v>
          </cell>
        </row>
        <row r="417">
          <cell r="A417">
            <v>34912</v>
          </cell>
          <cell r="B417">
            <v>62</v>
          </cell>
          <cell r="C417">
            <v>36739</v>
          </cell>
          <cell r="D417">
            <v>60</v>
          </cell>
          <cell r="E417">
            <v>36739</v>
          </cell>
          <cell r="F417">
            <v>57</v>
          </cell>
          <cell r="G417">
            <v>38565</v>
          </cell>
          <cell r="H417">
            <v>55</v>
          </cell>
        </row>
        <row r="418">
          <cell r="A418">
            <v>34943</v>
          </cell>
          <cell r="B418">
            <v>62</v>
          </cell>
          <cell r="C418">
            <v>36770</v>
          </cell>
          <cell r="D418">
            <v>60</v>
          </cell>
          <cell r="E418">
            <v>36770</v>
          </cell>
          <cell r="F418">
            <v>57</v>
          </cell>
          <cell r="G418">
            <v>38596</v>
          </cell>
          <cell r="H418">
            <v>55</v>
          </cell>
        </row>
        <row r="419">
          <cell r="A419">
            <v>34973</v>
          </cell>
          <cell r="B419">
            <v>62</v>
          </cell>
          <cell r="C419">
            <v>36800</v>
          </cell>
          <cell r="D419">
            <v>60</v>
          </cell>
          <cell r="E419">
            <v>36800</v>
          </cell>
          <cell r="F419">
            <v>57</v>
          </cell>
          <cell r="G419">
            <v>38626</v>
          </cell>
          <cell r="H419">
            <v>55</v>
          </cell>
        </row>
        <row r="420">
          <cell r="A420">
            <v>35004</v>
          </cell>
          <cell r="B420">
            <v>62</v>
          </cell>
          <cell r="C420">
            <v>36831</v>
          </cell>
          <cell r="D420">
            <v>60</v>
          </cell>
          <cell r="E420">
            <v>36831</v>
          </cell>
          <cell r="F420">
            <v>57</v>
          </cell>
          <cell r="G420">
            <v>38657</v>
          </cell>
          <cell r="H420">
            <v>55</v>
          </cell>
        </row>
        <row r="421">
          <cell r="A421">
            <v>35034</v>
          </cell>
          <cell r="B421">
            <v>62</v>
          </cell>
          <cell r="C421">
            <v>36861</v>
          </cell>
          <cell r="D421">
            <v>60</v>
          </cell>
          <cell r="E421">
            <v>36861</v>
          </cell>
          <cell r="F421">
            <v>57</v>
          </cell>
          <cell r="G421">
            <v>38687</v>
          </cell>
          <cell r="H421">
            <v>55</v>
          </cell>
        </row>
        <row r="422">
          <cell r="A422">
            <v>35065</v>
          </cell>
          <cell r="B422">
            <v>62</v>
          </cell>
          <cell r="C422">
            <v>36892</v>
          </cell>
          <cell r="D422">
            <v>60</v>
          </cell>
          <cell r="E422">
            <v>36892</v>
          </cell>
          <cell r="F422">
            <v>57</v>
          </cell>
          <cell r="G422">
            <v>38718</v>
          </cell>
          <cell r="H422">
            <v>55</v>
          </cell>
        </row>
        <row r="423">
          <cell r="A423">
            <v>35096</v>
          </cell>
          <cell r="B423">
            <v>62</v>
          </cell>
          <cell r="C423">
            <v>36923</v>
          </cell>
          <cell r="D423">
            <v>60</v>
          </cell>
          <cell r="E423">
            <v>36923</v>
          </cell>
          <cell r="F423">
            <v>57</v>
          </cell>
          <cell r="G423">
            <v>38749</v>
          </cell>
          <cell r="H423">
            <v>55</v>
          </cell>
        </row>
        <row r="424">
          <cell r="A424">
            <v>35125</v>
          </cell>
          <cell r="B424">
            <v>62</v>
          </cell>
          <cell r="C424">
            <v>36951</v>
          </cell>
          <cell r="D424">
            <v>60</v>
          </cell>
          <cell r="E424">
            <v>36951</v>
          </cell>
          <cell r="F424">
            <v>57</v>
          </cell>
          <cell r="G424">
            <v>38777</v>
          </cell>
          <cell r="H424">
            <v>55</v>
          </cell>
        </row>
        <row r="425">
          <cell r="A425">
            <v>35156</v>
          </cell>
          <cell r="B425">
            <v>62</v>
          </cell>
          <cell r="C425">
            <v>36982</v>
          </cell>
          <cell r="D425">
            <v>60</v>
          </cell>
          <cell r="E425">
            <v>36982</v>
          </cell>
          <cell r="F425">
            <v>57</v>
          </cell>
          <cell r="G425">
            <v>38808</v>
          </cell>
          <cell r="H425">
            <v>55</v>
          </cell>
        </row>
        <row r="426">
          <cell r="A426">
            <v>35186</v>
          </cell>
          <cell r="B426">
            <v>62</v>
          </cell>
          <cell r="C426">
            <v>37012</v>
          </cell>
          <cell r="D426">
            <v>60</v>
          </cell>
          <cell r="E426">
            <v>37012</v>
          </cell>
          <cell r="F426">
            <v>57</v>
          </cell>
          <cell r="G426">
            <v>38838</v>
          </cell>
          <cell r="H426">
            <v>55</v>
          </cell>
        </row>
        <row r="427">
          <cell r="A427">
            <v>35217</v>
          </cell>
          <cell r="B427">
            <v>62</v>
          </cell>
          <cell r="C427">
            <v>37043</v>
          </cell>
          <cell r="D427">
            <v>60</v>
          </cell>
          <cell r="E427">
            <v>37043</v>
          </cell>
          <cell r="F427">
            <v>57</v>
          </cell>
          <cell r="G427">
            <v>38869</v>
          </cell>
          <cell r="H427">
            <v>55</v>
          </cell>
        </row>
        <row r="428">
          <cell r="A428">
            <v>35247</v>
          </cell>
          <cell r="B428">
            <v>62</v>
          </cell>
          <cell r="C428">
            <v>37073</v>
          </cell>
          <cell r="D428">
            <v>60</v>
          </cell>
          <cell r="E428">
            <v>37073</v>
          </cell>
          <cell r="F428">
            <v>57</v>
          </cell>
          <cell r="G428">
            <v>38899</v>
          </cell>
          <cell r="H428">
            <v>55</v>
          </cell>
        </row>
        <row r="429">
          <cell r="A429">
            <v>35278</v>
          </cell>
          <cell r="B429">
            <v>62</v>
          </cell>
          <cell r="C429">
            <v>37104</v>
          </cell>
          <cell r="D429">
            <v>60</v>
          </cell>
          <cell r="E429">
            <v>37104</v>
          </cell>
          <cell r="F429">
            <v>57</v>
          </cell>
          <cell r="G429">
            <v>38930</v>
          </cell>
          <cell r="H429">
            <v>55</v>
          </cell>
        </row>
        <row r="430">
          <cell r="A430">
            <v>35309</v>
          </cell>
          <cell r="B430">
            <v>62</v>
          </cell>
          <cell r="C430">
            <v>37135</v>
          </cell>
          <cell r="D430">
            <v>60</v>
          </cell>
          <cell r="E430">
            <v>37135</v>
          </cell>
          <cell r="F430">
            <v>57</v>
          </cell>
          <cell r="G430">
            <v>38961</v>
          </cell>
          <cell r="H430">
            <v>55</v>
          </cell>
        </row>
        <row r="431">
          <cell r="A431">
            <v>35339</v>
          </cell>
          <cell r="B431">
            <v>62</v>
          </cell>
          <cell r="C431">
            <v>37165</v>
          </cell>
          <cell r="D431">
            <v>60</v>
          </cell>
          <cell r="E431">
            <v>37165</v>
          </cell>
          <cell r="F431">
            <v>57</v>
          </cell>
          <cell r="G431">
            <v>38991</v>
          </cell>
          <cell r="H431">
            <v>55</v>
          </cell>
        </row>
        <row r="432">
          <cell r="A432">
            <v>35370</v>
          </cell>
          <cell r="B432">
            <v>62</v>
          </cell>
          <cell r="C432">
            <v>37196</v>
          </cell>
          <cell r="D432">
            <v>60</v>
          </cell>
          <cell r="E432">
            <v>37196</v>
          </cell>
          <cell r="F432">
            <v>57</v>
          </cell>
          <cell r="G432">
            <v>39022</v>
          </cell>
          <cell r="H432">
            <v>55</v>
          </cell>
        </row>
        <row r="433">
          <cell r="A433">
            <v>35400</v>
          </cell>
          <cell r="B433">
            <v>62</v>
          </cell>
          <cell r="C433">
            <v>37226</v>
          </cell>
          <cell r="D433">
            <v>60</v>
          </cell>
          <cell r="E433">
            <v>37226</v>
          </cell>
          <cell r="F433">
            <v>57</v>
          </cell>
          <cell r="G433">
            <v>39052</v>
          </cell>
          <cell r="H433">
            <v>55</v>
          </cell>
        </row>
        <row r="434">
          <cell r="A434">
            <v>35431</v>
          </cell>
          <cell r="B434">
            <v>62</v>
          </cell>
          <cell r="C434">
            <v>37257</v>
          </cell>
          <cell r="D434">
            <v>60</v>
          </cell>
          <cell r="E434">
            <v>37257</v>
          </cell>
          <cell r="F434">
            <v>57</v>
          </cell>
          <cell r="G434">
            <v>39083</v>
          </cell>
          <cell r="H434">
            <v>55</v>
          </cell>
        </row>
        <row r="435">
          <cell r="A435">
            <v>35462</v>
          </cell>
          <cell r="B435">
            <v>62</v>
          </cell>
          <cell r="C435">
            <v>37288</v>
          </cell>
          <cell r="D435">
            <v>60</v>
          </cell>
          <cell r="E435">
            <v>37288</v>
          </cell>
          <cell r="F435">
            <v>57</v>
          </cell>
          <cell r="G435">
            <v>39114</v>
          </cell>
          <cell r="H435">
            <v>55</v>
          </cell>
        </row>
        <row r="436">
          <cell r="A436">
            <v>35490</v>
          </cell>
          <cell r="B436">
            <v>62</v>
          </cell>
          <cell r="C436">
            <v>37316</v>
          </cell>
          <cell r="D436">
            <v>60</v>
          </cell>
          <cell r="E436">
            <v>37316</v>
          </cell>
          <cell r="F436">
            <v>57</v>
          </cell>
          <cell r="G436">
            <v>39142</v>
          </cell>
          <cell r="H436">
            <v>55</v>
          </cell>
        </row>
        <row r="437">
          <cell r="A437">
            <v>35521</v>
          </cell>
          <cell r="B437">
            <v>62</v>
          </cell>
          <cell r="C437">
            <v>37347</v>
          </cell>
          <cell r="D437">
            <v>60</v>
          </cell>
          <cell r="E437">
            <v>37347</v>
          </cell>
          <cell r="F437">
            <v>57</v>
          </cell>
          <cell r="G437">
            <v>39173</v>
          </cell>
          <cell r="H437">
            <v>55</v>
          </cell>
        </row>
        <row r="438">
          <cell r="A438">
            <v>35551</v>
          </cell>
          <cell r="B438">
            <v>62</v>
          </cell>
          <cell r="C438">
            <v>37377</v>
          </cell>
          <cell r="D438">
            <v>60</v>
          </cell>
          <cell r="E438">
            <v>37377</v>
          </cell>
          <cell r="F438">
            <v>57</v>
          </cell>
          <cell r="G438">
            <v>39203</v>
          </cell>
          <cell r="H438">
            <v>55</v>
          </cell>
        </row>
        <row r="439">
          <cell r="A439">
            <v>35582</v>
          </cell>
          <cell r="B439">
            <v>62</v>
          </cell>
          <cell r="C439">
            <v>37408</v>
          </cell>
          <cell r="D439">
            <v>60</v>
          </cell>
          <cell r="E439">
            <v>37408</v>
          </cell>
          <cell r="F439">
            <v>57</v>
          </cell>
          <cell r="G439">
            <v>39234</v>
          </cell>
          <cell r="H439">
            <v>55</v>
          </cell>
        </row>
        <row r="440">
          <cell r="A440">
            <v>35612</v>
          </cell>
          <cell r="B440">
            <v>62</v>
          </cell>
          <cell r="C440">
            <v>37438</v>
          </cell>
          <cell r="D440">
            <v>60</v>
          </cell>
          <cell r="E440">
            <v>37438</v>
          </cell>
          <cell r="F440">
            <v>57</v>
          </cell>
          <cell r="G440">
            <v>39264</v>
          </cell>
          <cell r="H440">
            <v>55</v>
          </cell>
        </row>
        <row r="441">
          <cell r="A441">
            <v>35643</v>
          </cell>
          <cell r="B441">
            <v>62</v>
          </cell>
          <cell r="C441">
            <v>37469</v>
          </cell>
          <cell r="D441">
            <v>60</v>
          </cell>
          <cell r="E441">
            <v>37469</v>
          </cell>
          <cell r="F441">
            <v>57</v>
          </cell>
          <cell r="G441">
            <v>39295</v>
          </cell>
          <cell r="H441">
            <v>55</v>
          </cell>
        </row>
        <row r="442">
          <cell r="A442">
            <v>35674</v>
          </cell>
          <cell r="B442">
            <v>62</v>
          </cell>
          <cell r="C442">
            <v>37500</v>
          </cell>
          <cell r="D442">
            <v>60</v>
          </cell>
          <cell r="E442">
            <v>37500</v>
          </cell>
          <cell r="F442">
            <v>57</v>
          </cell>
          <cell r="G442">
            <v>39326</v>
          </cell>
          <cell r="H442">
            <v>55</v>
          </cell>
        </row>
        <row r="443">
          <cell r="A443">
            <v>35704</v>
          </cell>
          <cell r="B443">
            <v>62</v>
          </cell>
          <cell r="C443">
            <v>37530</v>
          </cell>
          <cell r="D443">
            <v>60</v>
          </cell>
          <cell r="E443">
            <v>37530</v>
          </cell>
          <cell r="F443">
            <v>57</v>
          </cell>
          <cell r="G443">
            <v>39356</v>
          </cell>
          <cell r="H443">
            <v>55</v>
          </cell>
        </row>
        <row r="444">
          <cell r="A444">
            <v>35735</v>
          </cell>
          <cell r="B444">
            <v>62</v>
          </cell>
          <cell r="C444">
            <v>37561</v>
          </cell>
          <cell r="D444">
            <v>60</v>
          </cell>
          <cell r="E444">
            <v>37561</v>
          </cell>
          <cell r="F444">
            <v>57</v>
          </cell>
          <cell r="G444">
            <v>39387</v>
          </cell>
          <cell r="H444">
            <v>55</v>
          </cell>
        </row>
        <row r="445">
          <cell r="A445">
            <v>35765</v>
          </cell>
          <cell r="B445">
            <v>62</v>
          </cell>
          <cell r="C445">
            <v>37591</v>
          </cell>
          <cell r="D445">
            <v>60</v>
          </cell>
          <cell r="E445">
            <v>37591</v>
          </cell>
          <cell r="F445">
            <v>57</v>
          </cell>
          <cell r="G445">
            <v>39417</v>
          </cell>
          <cell r="H445">
            <v>55</v>
          </cell>
        </row>
        <row r="446">
          <cell r="A446">
            <v>35796</v>
          </cell>
          <cell r="B446">
            <v>62</v>
          </cell>
          <cell r="C446">
            <v>37622</v>
          </cell>
          <cell r="D446">
            <v>60</v>
          </cell>
          <cell r="E446">
            <v>37622</v>
          </cell>
          <cell r="F446">
            <v>57</v>
          </cell>
          <cell r="G446">
            <v>39448</v>
          </cell>
          <cell r="H446">
            <v>55</v>
          </cell>
        </row>
        <row r="447">
          <cell r="A447">
            <v>35827</v>
          </cell>
          <cell r="B447">
            <v>62</v>
          </cell>
          <cell r="C447">
            <v>37653</v>
          </cell>
          <cell r="D447">
            <v>60</v>
          </cell>
          <cell r="E447">
            <v>37653</v>
          </cell>
          <cell r="F447">
            <v>57</v>
          </cell>
          <cell r="G447">
            <v>39479</v>
          </cell>
          <cell r="H447">
            <v>55</v>
          </cell>
        </row>
        <row r="448">
          <cell r="A448">
            <v>35855</v>
          </cell>
          <cell r="B448">
            <v>62</v>
          </cell>
          <cell r="C448">
            <v>37681</v>
          </cell>
          <cell r="D448">
            <v>60</v>
          </cell>
          <cell r="E448">
            <v>37681</v>
          </cell>
          <cell r="F448">
            <v>57</v>
          </cell>
          <cell r="G448">
            <v>39508</v>
          </cell>
          <cell r="H448">
            <v>55</v>
          </cell>
        </row>
        <row r="449">
          <cell r="A449">
            <v>35886</v>
          </cell>
          <cell r="B449">
            <v>62</v>
          </cell>
          <cell r="C449">
            <v>37712</v>
          </cell>
          <cell r="D449">
            <v>60</v>
          </cell>
          <cell r="E449">
            <v>37712</v>
          </cell>
          <cell r="F449">
            <v>57</v>
          </cell>
          <cell r="G449">
            <v>39539</v>
          </cell>
          <cell r="H449">
            <v>55</v>
          </cell>
        </row>
        <row r="450">
          <cell r="A450">
            <v>35916</v>
          </cell>
          <cell r="B450">
            <v>62</v>
          </cell>
          <cell r="C450">
            <v>37742</v>
          </cell>
          <cell r="D450">
            <v>60</v>
          </cell>
          <cell r="E450">
            <v>37742</v>
          </cell>
          <cell r="F450">
            <v>57</v>
          </cell>
          <cell r="G450">
            <v>39569</v>
          </cell>
          <cell r="H450">
            <v>55</v>
          </cell>
        </row>
        <row r="451">
          <cell r="A451">
            <v>35947</v>
          </cell>
          <cell r="B451">
            <v>62</v>
          </cell>
          <cell r="C451">
            <v>37773</v>
          </cell>
          <cell r="D451">
            <v>60</v>
          </cell>
          <cell r="E451">
            <v>37773</v>
          </cell>
          <cell r="F451">
            <v>57</v>
          </cell>
          <cell r="G451">
            <v>39600</v>
          </cell>
          <cell r="H451">
            <v>55</v>
          </cell>
        </row>
        <row r="452">
          <cell r="A452">
            <v>35977</v>
          </cell>
          <cell r="B452">
            <v>62</v>
          </cell>
          <cell r="C452">
            <v>37803</v>
          </cell>
          <cell r="D452">
            <v>60</v>
          </cell>
          <cell r="E452">
            <v>37803</v>
          </cell>
          <cell r="F452">
            <v>57</v>
          </cell>
          <cell r="G452">
            <v>39630</v>
          </cell>
          <cell r="H452">
            <v>55</v>
          </cell>
        </row>
        <row r="453">
          <cell r="A453">
            <v>36008</v>
          </cell>
          <cell r="B453">
            <v>62</v>
          </cell>
          <cell r="C453">
            <v>37834</v>
          </cell>
          <cell r="D453">
            <v>60</v>
          </cell>
          <cell r="E453">
            <v>37834</v>
          </cell>
          <cell r="F453">
            <v>57</v>
          </cell>
          <cell r="G453">
            <v>39661</v>
          </cell>
          <cell r="H453">
            <v>55</v>
          </cell>
        </row>
        <row r="454">
          <cell r="A454">
            <v>36039</v>
          </cell>
          <cell r="B454">
            <v>62</v>
          </cell>
          <cell r="C454">
            <v>37865</v>
          </cell>
          <cell r="D454">
            <v>60</v>
          </cell>
          <cell r="E454">
            <v>37865</v>
          </cell>
          <cell r="F454">
            <v>57</v>
          </cell>
          <cell r="G454">
            <v>39692</v>
          </cell>
          <cell r="H454">
            <v>55</v>
          </cell>
        </row>
        <row r="455">
          <cell r="A455">
            <v>36069</v>
          </cell>
          <cell r="B455">
            <v>62</v>
          </cell>
          <cell r="C455">
            <v>37895</v>
          </cell>
          <cell r="D455">
            <v>60</v>
          </cell>
          <cell r="E455">
            <v>37895</v>
          </cell>
          <cell r="F455">
            <v>57</v>
          </cell>
          <cell r="G455">
            <v>39722</v>
          </cell>
          <cell r="H455">
            <v>55</v>
          </cell>
        </row>
        <row r="456">
          <cell r="A456">
            <v>36100</v>
          </cell>
          <cell r="B456">
            <v>62</v>
          </cell>
          <cell r="C456">
            <v>37926</v>
          </cell>
          <cell r="D456">
            <v>60</v>
          </cell>
          <cell r="E456">
            <v>37926</v>
          </cell>
          <cell r="F456">
            <v>57</v>
          </cell>
          <cell r="G456">
            <v>39753</v>
          </cell>
          <cell r="H456">
            <v>55</v>
          </cell>
        </row>
        <row r="457">
          <cell r="A457">
            <v>36130</v>
          </cell>
          <cell r="B457">
            <v>62</v>
          </cell>
          <cell r="C457">
            <v>37956</v>
          </cell>
          <cell r="D457">
            <v>60</v>
          </cell>
          <cell r="E457">
            <v>37956</v>
          </cell>
          <cell r="F457">
            <v>57</v>
          </cell>
          <cell r="G457">
            <v>39783</v>
          </cell>
          <cell r="H457">
            <v>55</v>
          </cell>
        </row>
        <row r="458">
          <cell r="A458">
            <v>36161</v>
          </cell>
          <cell r="B458">
            <v>62</v>
          </cell>
          <cell r="C458">
            <v>37987</v>
          </cell>
          <cell r="D458">
            <v>60</v>
          </cell>
          <cell r="E458">
            <v>37987</v>
          </cell>
          <cell r="F458">
            <v>57</v>
          </cell>
          <cell r="G458">
            <v>39814</v>
          </cell>
          <cell r="H458">
            <v>55</v>
          </cell>
        </row>
        <row r="459">
          <cell r="A459">
            <v>36192</v>
          </cell>
          <cell r="B459">
            <v>62</v>
          </cell>
          <cell r="C459">
            <v>38018</v>
          </cell>
          <cell r="D459">
            <v>60</v>
          </cell>
          <cell r="E459">
            <v>38018</v>
          </cell>
          <cell r="F459">
            <v>57</v>
          </cell>
          <cell r="G459">
            <v>39845</v>
          </cell>
          <cell r="H459">
            <v>55</v>
          </cell>
        </row>
        <row r="460">
          <cell r="A460">
            <v>36220</v>
          </cell>
          <cell r="B460">
            <v>62</v>
          </cell>
          <cell r="C460">
            <v>38047</v>
          </cell>
          <cell r="D460">
            <v>60</v>
          </cell>
          <cell r="E460">
            <v>38047</v>
          </cell>
          <cell r="F460">
            <v>57</v>
          </cell>
          <cell r="G460">
            <v>39873</v>
          </cell>
          <cell r="H460">
            <v>55</v>
          </cell>
        </row>
        <row r="461">
          <cell r="A461">
            <v>36251</v>
          </cell>
          <cell r="B461">
            <v>62</v>
          </cell>
          <cell r="C461">
            <v>38078</v>
          </cell>
          <cell r="D461">
            <v>60</v>
          </cell>
          <cell r="E461">
            <v>38078</v>
          </cell>
          <cell r="F461">
            <v>57</v>
          </cell>
          <cell r="G461">
            <v>39904</v>
          </cell>
          <cell r="H461">
            <v>55</v>
          </cell>
        </row>
        <row r="462">
          <cell r="A462">
            <v>36281</v>
          </cell>
          <cell r="B462">
            <v>62</v>
          </cell>
          <cell r="C462">
            <v>38108</v>
          </cell>
          <cell r="D462">
            <v>60</v>
          </cell>
          <cell r="E462">
            <v>38108</v>
          </cell>
          <cell r="F462">
            <v>57</v>
          </cell>
          <cell r="G462">
            <v>39934</v>
          </cell>
          <cell r="H462">
            <v>55</v>
          </cell>
        </row>
        <row r="463">
          <cell r="A463">
            <v>36312</v>
          </cell>
          <cell r="B463">
            <v>62</v>
          </cell>
          <cell r="C463">
            <v>38139</v>
          </cell>
          <cell r="D463">
            <v>60</v>
          </cell>
          <cell r="E463">
            <v>38139</v>
          </cell>
          <cell r="F463">
            <v>57</v>
          </cell>
          <cell r="G463">
            <v>39965</v>
          </cell>
          <cell r="H463">
            <v>55</v>
          </cell>
        </row>
        <row r="464">
          <cell r="A464">
            <v>36342</v>
          </cell>
          <cell r="B464">
            <v>62</v>
          </cell>
          <cell r="C464">
            <v>38169</v>
          </cell>
          <cell r="D464">
            <v>60</v>
          </cell>
          <cell r="E464">
            <v>38169</v>
          </cell>
          <cell r="F464">
            <v>57</v>
          </cell>
          <cell r="G464">
            <v>39995</v>
          </cell>
          <cell r="H464">
            <v>55</v>
          </cell>
        </row>
        <row r="465">
          <cell r="A465">
            <v>36373</v>
          </cell>
          <cell r="B465">
            <v>62</v>
          </cell>
          <cell r="C465">
            <v>38200</v>
          </cell>
          <cell r="D465">
            <v>60</v>
          </cell>
          <cell r="E465">
            <v>38200</v>
          </cell>
          <cell r="F465">
            <v>57</v>
          </cell>
          <cell r="G465">
            <v>40026</v>
          </cell>
          <cell r="H465">
            <v>55</v>
          </cell>
        </row>
        <row r="466">
          <cell r="A466">
            <v>36404</v>
          </cell>
          <cell r="B466">
            <v>62</v>
          </cell>
          <cell r="C466">
            <v>38231</v>
          </cell>
          <cell r="D466">
            <v>60</v>
          </cell>
          <cell r="E466">
            <v>38231</v>
          </cell>
          <cell r="F466">
            <v>57</v>
          </cell>
          <cell r="G466">
            <v>40057</v>
          </cell>
          <cell r="H466">
            <v>55</v>
          </cell>
        </row>
        <row r="467">
          <cell r="A467">
            <v>36434</v>
          </cell>
          <cell r="B467">
            <v>62</v>
          </cell>
          <cell r="C467">
            <v>38261</v>
          </cell>
          <cell r="D467">
            <v>60</v>
          </cell>
          <cell r="E467">
            <v>38261</v>
          </cell>
          <cell r="F467">
            <v>57</v>
          </cell>
          <cell r="G467">
            <v>40087</v>
          </cell>
          <cell r="H467">
            <v>55</v>
          </cell>
        </row>
        <row r="468">
          <cell r="A468">
            <v>36465</v>
          </cell>
          <cell r="B468">
            <v>62</v>
          </cell>
          <cell r="C468">
            <v>38292</v>
          </cell>
          <cell r="D468">
            <v>60</v>
          </cell>
          <cell r="E468">
            <v>38292</v>
          </cell>
          <cell r="F468">
            <v>57</v>
          </cell>
          <cell r="G468">
            <v>40118</v>
          </cell>
          <cell r="H468">
            <v>55</v>
          </cell>
        </row>
        <row r="469">
          <cell r="A469">
            <v>36495</v>
          </cell>
          <cell r="B469">
            <v>62</v>
          </cell>
          <cell r="C469">
            <v>38322</v>
          </cell>
          <cell r="D469">
            <v>60</v>
          </cell>
          <cell r="E469">
            <v>38322</v>
          </cell>
          <cell r="F469">
            <v>57</v>
          </cell>
          <cell r="G469">
            <v>40148</v>
          </cell>
          <cell r="H469">
            <v>55</v>
          </cell>
        </row>
        <row r="470">
          <cell r="A470">
            <v>36526</v>
          </cell>
          <cell r="B470">
            <v>62</v>
          </cell>
          <cell r="C470">
            <v>38353</v>
          </cell>
          <cell r="D470">
            <v>60</v>
          </cell>
          <cell r="E470">
            <v>38353</v>
          </cell>
          <cell r="F470">
            <v>57</v>
          </cell>
          <cell r="G470">
            <v>40179</v>
          </cell>
          <cell r="H470">
            <v>55</v>
          </cell>
        </row>
        <row r="471">
          <cell r="A471">
            <v>36557</v>
          </cell>
          <cell r="B471">
            <v>62</v>
          </cell>
          <cell r="C471">
            <v>38384</v>
          </cell>
          <cell r="D471">
            <v>60</v>
          </cell>
          <cell r="E471">
            <v>38384</v>
          </cell>
          <cell r="F471">
            <v>57</v>
          </cell>
          <cell r="G471">
            <v>40210</v>
          </cell>
          <cell r="H471">
            <v>55</v>
          </cell>
        </row>
        <row r="472">
          <cell r="A472">
            <v>36586</v>
          </cell>
          <cell r="B472">
            <v>62</v>
          </cell>
          <cell r="C472">
            <v>38412</v>
          </cell>
          <cell r="D472">
            <v>60</v>
          </cell>
          <cell r="E472">
            <v>38412</v>
          </cell>
          <cell r="F472">
            <v>57</v>
          </cell>
          <cell r="G472">
            <v>40238</v>
          </cell>
          <cell r="H472">
            <v>55</v>
          </cell>
        </row>
        <row r="473">
          <cell r="A473">
            <v>36617</v>
          </cell>
          <cell r="B473">
            <v>62</v>
          </cell>
          <cell r="C473">
            <v>38443</v>
          </cell>
          <cell r="D473">
            <v>60</v>
          </cell>
          <cell r="E473">
            <v>38443</v>
          </cell>
          <cell r="F473">
            <v>57</v>
          </cell>
          <cell r="G473">
            <v>40269</v>
          </cell>
          <cell r="H473">
            <v>55</v>
          </cell>
        </row>
        <row r="474">
          <cell r="A474">
            <v>36647</v>
          </cell>
          <cell r="B474">
            <v>62</v>
          </cell>
          <cell r="C474">
            <v>38473</v>
          </cell>
          <cell r="D474">
            <v>60</v>
          </cell>
          <cell r="E474">
            <v>38473</v>
          </cell>
          <cell r="F474">
            <v>57</v>
          </cell>
          <cell r="G474">
            <v>40299</v>
          </cell>
          <cell r="H474">
            <v>55</v>
          </cell>
        </row>
        <row r="475">
          <cell r="A475">
            <v>36678</v>
          </cell>
          <cell r="B475">
            <v>62</v>
          </cell>
          <cell r="C475">
            <v>38504</v>
          </cell>
          <cell r="D475">
            <v>60</v>
          </cell>
          <cell r="E475">
            <v>38504</v>
          </cell>
          <cell r="F475">
            <v>57</v>
          </cell>
          <cell r="G475">
            <v>40330</v>
          </cell>
          <cell r="H475">
            <v>55</v>
          </cell>
        </row>
        <row r="476">
          <cell r="A476">
            <v>36708</v>
          </cell>
          <cell r="B476">
            <v>62</v>
          </cell>
          <cell r="C476">
            <v>38534</v>
          </cell>
          <cell r="D476">
            <v>60</v>
          </cell>
          <cell r="E476">
            <v>38534</v>
          </cell>
          <cell r="F476">
            <v>57</v>
          </cell>
          <cell r="G476">
            <v>40360</v>
          </cell>
          <cell r="H476">
            <v>55</v>
          </cell>
        </row>
        <row r="477">
          <cell r="A477">
            <v>36739</v>
          </cell>
          <cell r="B477">
            <v>62</v>
          </cell>
          <cell r="C477">
            <v>38565</v>
          </cell>
          <cell r="D477">
            <v>60</v>
          </cell>
          <cell r="E477">
            <v>38565</v>
          </cell>
          <cell r="F477">
            <v>57</v>
          </cell>
          <cell r="G477">
            <v>40391</v>
          </cell>
          <cell r="H477">
            <v>55</v>
          </cell>
        </row>
        <row r="478">
          <cell r="A478">
            <v>36770</v>
          </cell>
          <cell r="B478">
            <v>62</v>
          </cell>
          <cell r="C478">
            <v>38596</v>
          </cell>
          <cell r="D478">
            <v>60</v>
          </cell>
          <cell r="E478">
            <v>38596</v>
          </cell>
          <cell r="F478">
            <v>57</v>
          </cell>
          <cell r="G478">
            <v>40422</v>
          </cell>
          <cell r="H478">
            <v>55</v>
          </cell>
        </row>
        <row r="479">
          <cell r="A479">
            <v>36800</v>
          </cell>
          <cell r="B479">
            <v>62</v>
          </cell>
          <cell r="C479">
            <v>38626</v>
          </cell>
          <cell r="D479">
            <v>60</v>
          </cell>
          <cell r="E479">
            <v>38626</v>
          </cell>
          <cell r="F479">
            <v>57</v>
          </cell>
          <cell r="G479">
            <v>40452</v>
          </cell>
          <cell r="H479">
            <v>55</v>
          </cell>
        </row>
        <row r="480">
          <cell r="A480">
            <v>36831</v>
          </cell>
          <cell r="B480">
            <v>62</v>
          </cell>
          <cell r="C480">
            <v>38657</v>
          </cell>
          <cell r="D480">
            <v>60</v>
          </cell>
          <cell r="E480">
            <v>38657</v>
          </cell>
          <cell r="F480">
            <v>57</v>
          </cell>
          <cell r="G480">
            <v>40483</v>
          </cell>
          <cell r="H480">
            <v>55</v>
          </cell>
        </row>
        <row r="481">
          <cell r="A481">
            <v>36861</v>
          </cell>
          <cell r="B481">
            <v>62</v>
          </cell>
          <cell r="C481">
            <v>38687</v>
          </cell>
          <cell r="D481">
            <v>60</v>
          </cell>
          <cell r="E481">
            <v>38687</v>
          </cell>
          <cell r="F481">
            <v>57</v>
          </cell>
          <cell r="G481">
            <v>40513</v>
          </cell>
          <cell r="H481">
            <v>55</v>
          </cell>
        </row>
        <row r="482">
          <cell r="A482">
            <v>36892</v>
          </cell>
          <cell r="B482">
            <v>62</v>
          </cell>
          <cell r="C482">
            <v>38718</v>
          </cell>
          <cell r="D482">
            <v>60</v>
          </cell>
          <cell r="E482">
            <v>38718</v>
          </cell>
          <cell r="F482">
            <v>57</v>
          </cell>
          <cell r="G482">
            <v>40544</v>
          </cell>
          <cell r="H482">
            <v>55</v>
          </cell>
        </row>
        <row r="483">
          <cell r="A483">
            <v>36923</v>
          </cell>
          <cell r="B483">
            <v>62</v>
          </cell>
          <cell r="C483">
            <v>38749</v>
          </cell>
          <cell r="D483">
            <v>60</v>
          </cell>
          <cell r="E483">
            <v>38749</v>
          </cell>
          <cell r="F483">
            <v>57</v>
          </cell>
          <cell r="G483">
            <v>40575</v>
          </cell>
          <cell r="H483">
            <v>55</v>
          </cell>
        </row>
        <row r="484">
          <cell r="A484">
            <v>36951</v>
          </cell>
          <cell r="B484">
            <v>62</v>
          </cell>
          <cell r="C484">
            <v>38777</v>
          </cell>
          <cell r="D484">
            <v>60</v>
          </cell>
          <cell r="E484">
            <v>38777</v>
          </cell>
          <cell r="F484">
            <v>57</v>
          </cell>
          <cell r="G484">
            <v>40603</v>
          </cell>
          <cell r="H484">
            <v>55</v>
          </cell>
        </row>
        <row r="485">
          <cell r="A485">
            <v>36982</v>
          </cell>
          <cell r="B485">
            <v>62</v>
          </cell>
          <cell r="C485">
            <v>38808</v>
          </cell>
          <cell r="D485">
            <v>60</v>
          </cell>
          <cell r="E485">
            <v>38808</v>
          </cell>
          <cell r="F485">
            <v>57</v>
          </cell>
          <cell r="G485">
            <v>40634</v>
          </cell>
          <cell r="H485">
            <v>55</v>
          </cell>
        </row>
        <row r="486">
          <cell r="A486">
            <v>37012</v>
          </cell>
          <cell r="B486">
            <v>62</v>
          </cell>
          <cell r="C486">
            <v>38838</v>
          </cell>
          <cell r="D486">
            <v>60</v>
          </cell>
          <cell r="E486">
            <v>38838</v>
          </cell>
          <cell r="F486">
            <v>57</v>
          </cell>
          <cell r="G486">
            <v>40664</v>
          </cell>
          <cell r="H486">
            <v>55</v>
          </cell>
        </row>
        <row r="487">
          <cell r="A487">
            <v>37043</v>
          </cell>
          <cell r="B487">
            <v>62</v>
          </cell>
          <cell r="C487">
            <v>38869</v>
          </cell>
          <cell r="D487">
            <v>60</v>
          </cell>
          <cell r="E487">
            <v>38869</v>
          </cell>
          <cell r="F487">
            <v>57</v>
          </cell>
          <cell r="G487">
            <v>40695</v>
          </cell>
          <cell r="H487">
            <v>55</v>
          </cell>
        </row>
        <row r="488">
          <cell r="A488">
            <v>37073</v>
          </cell>
          <cell r="B488">
            <v>62</v>
          </cell>
          <cell r="C488">
            <v>38899</v>
          </cell>
          <cell r="D488">
            <v>60</v>
          </cell>
          <cell r="E488">
            <v>38899</v>
          </cell>
          <cell r="F488">
            <v>57</v>
          </cell>
          <cell r="G488">
            <v>40725</v>
          </cell>
          <cell r="H488">
            <v>55</v>
          </cell>
        </row>
        <row r="489">
          <cell r="A489">
            <v>37104</v>
          </cell>
          <cell r="B489">
            <v>62</v>
          </cell>
          <cell r="C489">
            <v>38930</v>
          </cell>
          <cell r="D489">
            <v>60</v>
          </cell>
          <cell r="E489">
            <v>38930</v>
          </cell>
          <cell r="F489">
            <v>57</v>
          </cell>
          <cell r="G489">
            <v>40756</v>
          </cell>
          <cell r="H489">
            <v>55</v>
          </cell>
        </row>
        <row r="490">
          <cell r="A490">
            <v>37135</v>
          </cell>
          <cell r="B490">
            <v>62</v>
          </cell>
          <cell r="C490">
            <v>38961</v>
          </cell>
          <cell r="D490">
            <v>60</v>
          </cell>
          <cell r="E490">
            <v>38961</v>
          </cell>
          <cell r="F490">
            <v>57</v>
          </cell>
          <cell r="G490">
            <v>40787</v>
          </cell>
          <cell r="H490">
            <v>55</v>
          </cell>
        </row>
        <row r="491">
          <cell r="A491">
            <v>37165</v>
          </cell>
          <cell r="B491">
            <v>62</v>
          </cell>
          <cell r="C491">
            <v>38991</v>
          </cell>
          <cell r="D491">
            <v>60</v>
          </cell>
          <cell r="E491">
            <v>38991</v>
          </cell>
          <cell r="F491">
            <v>57</v>
          </cell>
          <cell r="G491">
            <v>40817</v>
          </cell>
          <cell r="H491">
            <v>55</v>
          </cell>
        </row>
        <row r="492">
          <cell r="A492">
            <v>37196</v>
          </cell>
          <cell r="B492">
            <v>62</v>
          </cell>
          <cell r="C492">
            <v>39022</v>
          </cell>
          <cell r="D492">
            <v>60</v>
          </cell>
          <cell r="E492">
            <v>39022</v>
          </cell>
          <cell r="F492">
            <v>57</v>
          </cell>
          <cell r="G492">
            <v>40848</v>
          </cell>
          <cell r="H492">
            <v>55</v>
          </cell>
        </row>
        <row r="493">
          <cell r="A493">
            <v>37226</v>
          </cell>
          <cell r="B493">
            <v>62</v>
          </cell>
          <cell r="C493">
            <v>39052</v>
          </cell>
          <cell r="D493">
            <v>60</v>
          </cell>
          <cell r="E493">
            <v>39052</v>
          </cell>
          <cell r="F493">
            <v>57</v>
          </cell>
          <cell r="G493">
            <v>40878</v>
          </cell>
          <cell r="H493">
            <v>55</v>
          </cell>
        </row>
        <row r="494">
          <cell r="A494">
            <v>37257</v>
          </cell>
          <cell r="B494">
            <v>62</v>
          </cell>
          <cell r="C494">
            <v>39083</v>
          </cell>
          <cell r="D494">
            <v>60</v>
          </cell>
          <cell r="E494">
            <v>39083</v>
          </cell>
          <cell r="F494">
            <v>57</v>
          </cell>
          <cell r="G494">
            <v>40909</v>
          </cell>
          <cell r="H494">
            <v>55</v>
          </cell>
        </row>
        <row r="495">
          <cell r="A495">
            <v>37288</v>
          </cell>
          <cell r="B495">
            <v>62</v>
          </cell>
          <cell r="C495">
            <v>39114</v>
          </cell>
          <cell r="D495">
            <v>60</v>
          </cell>
          <cell r="E495">
            <v>39114</v>
          </cell>
          <cell r="F495">
            <v>57</v>
          </cell>
          <cell r="G495">
            <v>40940</v>
          </cell>
          <cell r="H495">
            <v>55</v>
          </cell>
        </row>
        <row r="496">
          <cell r="A496">
            <v>37316</v>
          </cell>
          <cell r="B496">
            <v>62</v>
          </cell>
          <cell r="C496">
            <v>39142</v>
          </cell>
          <cell r="D496">
            <v>60</v>
          </cell>
          <cell r="E496">
            <v>39142</v>
          </cell>
          <cell r="F496">
            <v>57</v>
          </cell>
          <cell r="G496">
            <v>40969</v>
          </cell>
          <cell r="H496">
            <v>55</v>
          </cell>
        </row>
        <row r="497">
          <cell r="A497">
            <v>37347</v>
          </cell>
          <cell r="B497">
            <v>62</v>
          </cell>
          <cell r="C497">
            <v>39173</v>
          </cell>
          <cell r="D497">
            <v>60</v>
          </cell>
          <cell r="E497">
            <v>39173</v>
          </cell>
          <cell r="F497">
            <v>57</v>
          </cell>
          <cell r="G497">
            <v>41000</v>
          </cell>
          <cell r="H497">
            <v>55</v>
          </cell>
        </row>
        <row r="498">
          <cell r="A498">
            <v>37377</v>
          </cell>
          <cell r="B498">
            <v>62</v>
          </cell>
          <cell r="C498">
            <v>39203</v>
          </cell>
          <cell r="D498">
            <v>60</v>
          </cell>
          <cell r="E498">
            <v>39203</v>
          </cell>
          <cell r="F498">
            <v>57</v>
          </cell>
          <cell r="G498">
            <v>41030</v>
          </cell>
          <cell r="H498">
            <v>55</v>
          </cell>
        </row>
        <row r="499">
          <cell r="A499">
            <v>37408</v>
          </cell>
          <cell r="B499">
            <v>62</v>
          </cell>
          <cell r="C499">
            <v>39234</v>
          </cell>
          <cell r="D499">
            <v>60</v>
          </cell>
          <cell r="E499">
            <v>39234</v>
          </cell>
          <cell r="F499">
            <v>57</v>
          </cell>
          <cell r="G499">
            <v>41061</v>
          </cell>
          <cell r="H499">
            <v>55</v>
          </cell>
        </row>
        <row r="500">
          <cell r="A500">
            <v>37438</v>
          </cell>
          <cell r="B500">
            <v>62</v>
          </cell>
          <cell r="C500">
            <v>39264</v>
          </cell>
          <cell r="D500">
            <v>60</v>
          </cell>
          <cell r="E500">
            <v>39264</v>
          </cell>
          <cell r="F500">
            <v>57</v>
          </cell>
          <cell r="G500">
            <v>41091</v>
          </cell>
          <cell r="H500">
            <v>55</v>
          </cell>
        </row>
        <row r="501">
          <cell r="A501">
            <v>37469</v>
          </cell>
          <cell r="B501">
            <v>62</v>
          </cell>
          <cell r="C501">
            <v>39295</v>
          </cell>
          <cell r="D501">
            <v>60</v>
          </cell>
          <cell r="E501">
            <v>39295</v>
          </cell>
          <cell r="F501">
            <v>57</v>
          </cell>
          <cell r="G501">
            <v>41122</v>
          </cell>
          <cell r="H501">
            <v>55</v>
          </cell>
        </row>
        <row r="502">
          <cell r="A502">
            <v>37500</v>
          </cell>
          <cell r="B502">
            <v>62</v>
          </cell>
          <cell r="C502">
            <v>39326</v>
          </cell>
          <cell r="D502">
            <v>60</v>
          </cell>
          <cell r="E502">
            <v>39326</v>
          </cell>
          <cell r="F502">
            <v>57</v>
          </cell>
          <cell r="G502">
            <v>41153</v>
          </cell>
          <cell r="H502">
            <v>55</v>
          </cell>
        </row>
        <row r="503">
          <cell r="A503">
            <v>37530</v>
          </cell>
          <cell r="B503">
            <v>62</v>
          </cell>
          <cell r="C503">
            <v>39356</v>
          </cell>
          <cell r="D503">
            <v>60</v>
          </cell>
          <cell r="E503">
            <v>39356</v>
          </cell>
          <cell r="F503">
            <v>57</v>
          </cell>
          <cell r="G503">
            <v>41183</v>
          </cell>
          <cell r="H503">
            <v>55</v>
          </cell>
        </row>
        <row r="504">
          <cell r="A504">
            <v>37561</v>
          </cell>
          <cell r="B504">
            <v>62</v>
          </cell>
          <cell r="C504">
            <v>39387</v>
          </cell>
          <cell r="D504">
            <v>60</v>
          </cell>
          <cell r="E504">
            <v>39387</v>
          </cell>
          <cell r="F504">
            <v>57</v>
          </cell>
          <cell r="G504">
            <v>41214</v>
          </cell>
          <cell r="H504">
            <v>55</v>
          </cell>
        </row>
        <row r="505">
          <cell r="A505">
            <v>37591</v>
          </cell>
          <cell r="B505">
            <v>62</v>
          </cell>
          <cell r="C505">
            <v>39417</v>
          </cell>
          <cell r="D505">
            <v>60</v>
          </cell>
          <cell r="E505">
            <v>39417</v>
          </cell>
          <cell r="F505">
            <v>57</v>
          </cell>
          <cell r="G505">
            <v>41244</v>
          </cell>
          <cell r="H505">
            <v>55</v>
          </cell>
        </row>
        <row r="506">
          <cell r="A506">
            <v>37622</v>
          </cell>
          <cell r="B506">
            <v>62</v>
          </cell>
          <cell r="C506">
            <v>39448</v>
          </cell>
          <cell r="D506">
            <v>60</v>
          </cell>
          <cell r="E506">
            <v>39448</v>
          </cell>
          <cell r="F506">
            <v>57</v>
          </cell>
          <cell r="G506">
            <v>41275</v>
          </cell>
          <cell r="H506">
            <v>55</v>
          </cell>
        </row>
        <row r="507">
          <cell r="A507">
            <v>37653</v>
          </cell>
          <cell r="B507">
            <v>62</v>
          </cell>
          <cell r="C507">
            <v>39479</v>
          </cell>
          <cell r="D507">
            <v>60</v>
          </cell>
          <cell r="E507">
            <v>39479</v>
          </cell>
          <cell r="F507">
            <v>57</v>
          </cell>
          <cell r="G507">
            <v>41306</v>
          </cell>
          <cell r="H507">
            <v>55</v>
          </cell>
        </row>
        <row r="508">
          <cell r="A508">
            <v>37681</v>
          </cell>
          <cell r="B508">
            <v>62</v>
          </cell>
          <cell r="C508">
            <v>39508</v>
          </cell>
          <cell r="D508">
            <v>60</v>
          </cell>
          <cell r="E508">
            <v>39508</v>
          </cell>
          <cell r="F508">
            <v>57</v>
          </cell>
          <cell r="G508">
            <v>41334</v>
          </cell>
          <cell r="H508">
            <v>55</v>
          </cell>
        </row>
        <row r="509">
          <cell r="A509">
            <v>37712</v>
          </cell>
          <cell r="B509">
            <v>62</v>
          </cell>
          <cell r="C509">
            <v>39539</v>
          </cell>
          <cell r="D509">
            <v>60</v>
          </cell>
          <cell r="E509">
            <v>39539</v>
          </cell>
          <cell r="F509">
            <v>57</v>
          </cell>
          <cell r="G509">
            <v>41365</v>
          </cell>
          <cell r="H509">
            <v>55</v>
          </cell>
        </row>
        <row r="510">
          <cell r="A510">
            <v>37742</v>
          </cell>
          <cell r="B510">
            <v>62</v>
          </cell>
          <cell r="C510">
            <v>39569</v>
          </cell>
          <cell r="D510">
            <v>60</v>
          </cell>
          <cell r="E510">
            <v>39569</v>
          </cell>
          <cell r="F510">
            <v>57</v>
          </cell>
          <cell r="G510">
            <v>41395</v>
          </cell>
          <cell r="H510">
            <v>55</v>
          </cell>
        </row>
        <row r="511">
          <cell r="A511">
            <v>37773</v>
          </cell>
          <cell r="B511">
            <v>62</v>
          </cell>
          <cell r="C511">
            <v>39600</v>
          </cell>
          <cell r="D511">
            <v>60</v>
          </cell>
          <cell r="E511">
            <v>39600</v>
          </cell>
          <cell r="F511">
            <v>57</v>
          </cell>
          <cell r="G511">
            <v>41426</v>
          </cell>
          <cell r="H511">
            <v>55</v>
          </cell>
        </row>
        <row r="512">
          <cell r="A512">
            <v>37803</v>
          </cell>
          <cell r="B512">
            <v>62</v>
          </cell>
          <cell r="C512">
            <v>39630</v>
          </cell>
          <cell r="D512">
            <v>60</v>
          </cell>
          <cell r="E512">
            <v>39630</v>
          </cell>
          <cell r="F512">
            <v>57</v>
          </cell>
          <cell r="G512">
            <v>41456</v>
          </cell>
          <cell r="H512">
            <v>55</v>
          </cell>
        </row>
        <row r="513">
          <cell r="A513">
            <v>37834</v>
          </cell>
          <cell r="B513">
            <v>62</v>
          </cell>
          <cell r="C513">
            <v>39661</v>
          </cell>
          <cell r="D513">
            <v>60</v>
          </cell>
          <cell r="E513">
            <v>39661</v>
          </cell>
          <cell r="F513">
            <v>57</v>
          </cell>
          <cell r="G513">
            <v>41487</v>
          </cell>
          <cell r="H513">
            <v>55</v>
          </cell>
        </row>
        <row r="514">
          <cell r="A514">
            <v>37865</v>
          </cell>
          <cell r="B514">
            <v>62</v>
          </cell>
          <cell r="C514">
            <v>39692</v>
          </cell>
          <cell r="D514">
            <v>60</v>
          </cell>
          <cell r="E514">
            <v>39692</v>
          </cell>
          <cell r="F514">
            <v>57</v>
          </cell>
          <cell r="G514">
            <v>41518</v>
          </cell>
          <cell r="H514">
            <v>55</v>
          </cell>
        </row>
        <row r="515">
          <cell r="A515">
            <v>37895</v>
          </cell>
          <cell r="B515">
            <v>62</v>
          </cell>
          <cell r="C515">
            <v>39722</v>
          </cell>
          <cell r="D515">
            <v>60</v>
          </cell>
          <cell r="E515">
            <v>39722</v>
          </cell>
          <cell r="F515">
            <v>57</v>
          </cell>
          <cell r="G515">
            <v>41548</v>
          </cell>
          <cell r="H515">
            <v>55</v>
          </cell>
        </row>
        <row r="516">
          <cell r="A516">
            <v>37926</v>
          </cell>
          <cell r="B516">
            <v>62</v>
          </cell>
          <cell r="C516">
            <v>39753</v>
          </cell>
          <cell r="D516">
            <v>60</v>
          </cell>
          <cell r="E516">
            <v>39753</v>
          </cell>
          <cell r="F516">
            <v>57</v>
          </cell>
          <cell r="G516">
            <v>41579</v>
          </cell>
          <cell r="H516">
            <v>55</v>
          </cell>
        </row>
        <row r="517">
          <cell r="A517">
            <v>37956</v>
          </cell>
          <cell r="B517">
            <v>62</v>
          </cell>
          <cell r="C517">
            <v>39783</v>
          </cell>
          <cell r="D517">
            <v>60</v>
          </cell>
          <cell r="E517">
            <v>39783</v>
          </cell>
          <cell r="F517">
            <v>57</v>
          </cell>
          <cell r="G517">
            <v>41609</v>
          </cell>
          <cell r="H517">
            <v>55</v>
          </cell>
        </row>
        <row r="518">
          <cell r="A518">
            <v>37987</v>
          </cell>
          <cell r="B518">
            <v>62</v>
          </cell>
          <cell r="C518">
            <v>39814</v>
          </cell>
          <cell r="D518">
            <v>60</v>
          </cell>
          <cell r="E518">
            <v>39814</v>
          </cell>
          <cell r="F518">
            <v>57</v>
          </cell>
          <cell r="G518">
            <v>41640</v>
          </cell>
          <cell r="H518">
            <v>55</v>
          </cell>
        </row>
        <row r="519">
          <cell r="A519">
            <v>38018</v>
          </cell>
          <cell r="B519">
            <v>62</v>
          </cell>
          <cell r="C519">
            <v>39845</v>
          </cell>
          <cell r="D519">
            <v>60</v>
          </cell>
          <cell r="E519">
            <v>39845</v>
          </cell>
          <cell r="F519">
            <v>57</v>
          </cell>
          <cell r="G519">
            <v>41671</v>
          </cell>
          <cell r="H519">
            <v>55</v>
          </cell>
        </row>
        <row r="520">
          <cell r="A520">
            <v>38047</v>
          </cell>
          <cell r="B520">
            <v>62</v>
          </cell>
          <cell r="C520">
            <v>39873</v>
          </cell>
          <cell r="D520">
            <v>60</v>
          </cell>
          <cell r="E520">
            <v>39873</v>
          </cell>
          <cell r="F520">
            <v>57</v>
          </cell>
          <cell r="G520">
            <v>41699</v>
          </cell>
          <cell r="H520">
            <v>55</v>
          </cell>
        </row>
        <row r="521">
          <cell r="A521">
            <v>38078</v>
          </cell>
          <cell r="B521">
            <v>62</v>
          </cell>
          <cell r="C521">
            <v>39904</v>
          </cell>
          <cell r="D521">
            <v>60</v>
          </cell>
          <cell r="E521">
            <v>39904</v>
          </cell>
          <cell r="F521">
            <v>57</v>
          </cell>
          <cell r="G521">
            <v>41730</v>
          </cell>
          <cell r="H521">
            <v>55</v>
          </cell>
        </row>
        <row r="522">
          <cell r="A522">
            <v>38108</v>
          </cell>
          <cell r="B522">
            <v>62</v>
          </cell>
          <cell r="C522">
            <v>39934</v>
          </cell>
          <cell r="D522">
            <v>60</v>
          </cell>
          <cell r="E522">
            <v>39934</v>
          </cell>
          <cell r="F522">
            <v>57</v>
          </cell>
          <cell r="G522">
            <v>41760</v>
          </cell>
          <cell r="H522">
            <v>55</v>
          </cell>
        </row>
        <row r="523">
          <cell r="A523">
            <v>38139</v>
          </cell>
          <cell r="B523">
            <v>62</v>
          </cell>
          <cell r="C523">
            <v>39965</v>
          </cell>
          <cell r="D523">
            <v>60</v>
          </cell>
          <cell r="E523">
            <v>39965</v>
          </cell>
          <cell r="F523">
            <v>57</v>
          </cell>
          <cell r="G523">
            <v>41791</v>
          </cell>
          <cell r="H523">
            <v>55</v>
          </cell>
        </row>
        <row r="524">
          <cell r="A524">
            <v>38169</v>
          </cell>
          <cell r="B524">
            <v>62</v>
          </cell>
          <cell r="C524">
            <v>39995</v>
          </cell>
          <cell r="D524">
            <v>60</v>
          </cell>
          <cell r="E524">
            <v>39995</v>
          </cell>
          <cell r="F524">
            <v>57</v>
          </cell>
          <cell r="G524">
            <v>41821</v>
          </cell>
          <cell r="H524">
            <v>55</v>
          </cell>
        </row>
        <row r="525">
          <cell r="A525">
            <v>38200</v>
          </cell>
          <cell r="B525">
            <v>62</v>
          </cell>
          <cell r="C525">
            <v>40026</v>
          </cell>
          <cell r="D525">
            <v>60</v>
          </cell>
          <cell r="E525">
            <v>40026</v>
          </cell>
          <cell r="F525">
            <v>57</v>
          </cell>
          <cell r="G525">
            <v>41852</v>
          </cell>
          <cell r="H525">
            <v>55</v>
          </cell>
        </row>
        <row r="526">
          <cell r="A526">
            <v>38231</v>
          </cell>
          <cell r="B526">
            <v>62</v>
          </cell>
          <cell r="C526">
            <v>40057</v>
          </cell>
          <cell r="D526">
            <v>60</v>
          </cell>
          <cell r="E526">
            <v>40057</v>
          </cell>
          <cell r="F526">
            <v>57</v>
          </cell>
          <cell r="G526">
            <v>41883</v>
          </cell>
          <cell r="H526">
            <v>55</v>
          </cell>
        </row>
        <row r="527">
          <cell r="A527">
            <v>38261</v>
          </cell>
          <cell r="B527">
            <v>62</v>
          </cell>
          <cell r="C527">
            <v>40087</v>
          </cell>
          <cell r="D527">
            <v>60</v>
          </cell>
          <cell r="E527">
            <v>40087</v>
          </cell>
          <cell r="F527">
            <v>57</v>
          </cell>
          <cell r="G527">
            <v>41913</v>
          </cell>
          <cell r="H527">
            <v>55</v>
          </cell>
        </row>
        <row r="528">
          <cell r="A528">
            <v>38292</v>
          </cell>
          <cell r="B528">
            <v>62</v>
          </cell>
          <cell r="C528">
            <v>40118</v>
          </cell>
          <cell r="D528">
            <v>60</v>
          </cell>
          <cell r="E528">
            <v>40118</v>
          </cell>
          <cell r="F528">
            <v>57</v>
          </cell>
          <cell r="G528">
            <v>41944</v>
          </cell>
          <cell r="H528">
            <v>55</v>
          </cell>
        </row>
        <row r="529">
          <cell r="A529">
            <v>38322</v>
          </cell>
          <cell r="B529">
            <v>62</v>
          </cell>
          <cell r="C529">
            <v>40148</v>
          </cell>
          <cell r="D529">
            <v>60</v>
          </cell>
          <cell r="E529">
            <v>40148</v>
          </cell>
          <cell r="F529">
            <v>57</v>
          </cell>
          <cell r="G529">
            <v>41974</v>
          </cell>
          <cell r="H529">
            <v>55</v>
          </cell>
        </row>
        <row r="530">
          <cell r="A530">
            <v>38353</v>
          </cell>
          <cell r="B530">
            <v>62</v>
          </cell>
          <cell r="C530">
            <v>40179</v>
          </cell>
          <cell r="D530">
            <v>60</v>
          </cell>
          <cell r="E530">
            <v>40179</v>
          </cell>
          <cell r="F530">
            <v>57</v>
          </cell>
          <cell r="G530">
            <v>42005</v>
          </cell>
          <cell r="H530">
            <v>55</v>
          </cell>
        </row>
        <row r="531">
          <cell r="A531">
            <v>38384</v>
          </cell>
          <cell r="B531">
            <v>62</v>
          </cell>
          <cell r="C531">
            <v>40210</v>
          </cell>
          <cell r="D531">
            <v>60</v>
          </cell>
          <cell r="E531">
            <v>40210</v>
          </cell>
          <cell r="F531">
            <v>57</v>
          </cell>
          <cell r="G531">
            <v>42036</v>
          </cell>
          <cell r="H531">
            <v>55</v>
          </cell>
        </row>
        <row r="532">
          <cell r="A532">
            <v>38412</v>
          </cell>
          <cell r="B532">
            <v>62</v>
          </cell>
          <cell r="C532">
            <v>40238</v>
          </cell>
          <cell r="D532">
            <v>60</v>
          </cell>
          <cell r="E532">
            <v>40238</v>
          </cell>
          <cell r="F532">
            <v>57</v>
          </cell>
          <cell r="G532">
            <v>42064</v>
          </cell>
          <cell r="H532">
            <v>55</v>
          </cell>
        </row>
        <row r="533">
          <cell r="A533">
            <v>38443</v>
          </cell>
          <cell r="B533">
            <v>62</v>
          </cell>
          <cell r="C533">
            <v>40269</v>
          </cell>
          <cell r="D533">
            <v>60</v>
          </cell>
          <cell r="E533">
            <v>40269</v>
          </cell>
          <cell r="F533">
            <v>57</v>
          </cell>
          <cell r="G533">
            <v>42095</v>
          </cell>
          <cell r="H533">
            <v>55</v>
          </cell>
        </row>
        <row r="534">
          <cell r="A534">
            <v>38473</v>
          </cell>
          <cell r="B534">
            <v>62</v>
          </cell>
          <cell r="C534">
            <v>40299</v>
          </cell>
          <cell r="D534">
            <v>60</v>
          </cell>
          <cell r="E534">
            <v>40299</v>
          </cell>
          <cell r="F534">
            <v>57</v>
          </cell>
          <cell r="G534">
            <v>42125</v>
          </cell>
          <cell r="H534">
            <v>55</v>
          </cell>
        </row>
        <row r="535">
          <cell r="A535">
            <v>38504</v>
          </cell>
          <cell r="B535">
            <v>62</v>
          </cell>
          <cell r="C535">
            <v>40330</v>
          </cell>
          <cell r="D535">
            <v>60</v>
          </cell>
          <cell r="E535">
            <v>40330</v>
          </cell>
          <cell r="F535">
            <v>57</v>
          </cell>
          <cell r="G535">
            <v>42156</v>
          </cell>
          <cell r="H535">
            <v>55</v>
          </cell>
        </row>
        <row r="536">
          <cell r="A536">
            <v>38534</v>
          </cell>
          <cell r="B536">
            <v>62</v>
          </cell>
          <cell r="C536">
            <v>40360</v>
          </cell>
          <cell r="D536">
            <v>60</v>
          </cell>
          <cell r="E536">
            <v>40360</v>
          </cell>
          <cell r="F536">
            <v>57</v>
          </cell>
          <cell r="G536">
            <v>42186</v>
          </cell>
          <cell r="H536">
            <v>55</v>
          </cell>
        </row>
        <row r="537">
          <cell r="A537">
            <v>38565</v>
          </cell>
          <cell r="B537">
            <v>62</v>
          </cell>
          <cell r="C537">
            <v>40391</v>
          </cell>
          <cell r="D537">
            <v>60</v>
          </cell>
          <cell r="E537">
            <v>40391</v>
          </cell>
          <cell r="F537">
            <v>57</v>
          </cell>
          <cell r="G537">
            <v>42217</v>
          </cell>
          <cell r="H537">
            <v>55</v>
          </cell>
        </row>
        <row r="538">
          <cell r="A538">
            <v>38596</v>
          </cell>
          <cell r="B538">
            <v>62</v>
          </cell>
          <cell r="C538">
            <v>40422</v>
          </cell>
          <cell r="D538">
            <v>60</v>
          </cell>
          <cell r="E538">
            <v>40422</v>
          </cell>
          <cell r="F538">
            <v>57</v>
          </cell>
          <cell r="G538">
            <v>42248</v>
          </cell>
          <cell r="H538">
            <v>55</v>
          </cell>
        </row>
        <row r="539">
          <cell r="A539">
            <v>38626</v>
          </cell>
          <cell r="B539">
            <v>62</v>
          </cell>
          <cell r="C539">
            <v>40452</v>
          </cell>
          <cell r="D539">
            <v>60</v>
          </cell>
          <cell r="E539">
            <v>40452</v>
          </cell>
          <cell r="F539">
            <v>57</v>
          </cell>
          <cell r="G539">
            <v>42278</v>
          </cell>
          <cell r="H539">
            <v>55</v>
          </cell>
        </row>
        <row r="540">
          <cell r="A540">
            <v>38657</v>
          </cell>
          <cell r="B540">
            <v>62</v>
          </cell>
          <cell r="C540">
            <v>40483</v>
          </cell>
          <cell r="D540">
            <v>60</v>
          </cell>
          <cell r="E540">
            <v>40483</v>
          </cell>
          <cell r="F540">
            <v>57</v>
          </cell>
          <cell r="G540">
            <v>42309</v>
          </cell>
          <cell r="H540">
            <v>55</v>
          </cell>
        </row>
        <row r="541">
          <cell r="A541">
            <v>38687</v>
          </cell>
          <cell r="B541">
            <v>62</v>
          </cell>
          <cell r="C541">
            <v>40513</v>
          </cell>
          <cell r="D541">
            <v>60</v>
          </cell>
          <cell r="E541">
            <v>40513</v>
          </cell>
          <cell r="F541">
            <v>57</v>
          </cell>
          <cell r="G541">
            <v>42339</v>
          </cell>
          <cell r="H541">
            <v>55</v>
          </cell>
        </row>
        <row r="542">
          <cell r="A542">
            <v>38718</v>
          </cell>
          <cell r="B542">
            <v>62</v>
          </cell>
          <cell r="C542">
            <v>40544</v>
          </cell>
          <cell r="D542">
            <v>60</v>
          </cell>
          <cell r="E542">
            <v>40544</v>
          </cell>
          <cell r="F542">
            <v>57</v>
          </cell>
          <cell r="G542">
            <v>42370</v>
          </cell>
          <cell r="H542">
            <v>55</v>
          </cell>
        </row>
        <row r="543">
          <cell r="A543">
            <v>38749</v>
          </cell>
          <cell r="B543">
            <v>62</v>
          </cell>
          <cell r="C543">
            <v>40575</v>
          </cell>
          <cell r="D543">
            <v>60</v>
          </cell>
          <cell r="E543">
            <v>40575</v>
          </cell>
          <cell r="F543">
            <v>57</v>
          </cell>
          <cell r="G543">
            <v>42401</v>
          </cell>
          <cell r="H543">
            <v>55</v>
          </cell>
        </row>
        <row r="544">
          <cell r="A544">
            <v>38777</v>
          </cell>
          <cell r="B544">
            <v>62</v>
          </cell>
          <cell r="C544">
            <v>40603</v>
          </cell>
          <cell r="D544">
            <v>60</v>
          </cell>
          <cell r="E544">
            <v>40603</v>
          </cell>
          <cell r="F544">
            <v>57</v>
          </cell>
          <cell r="G544">
            <v>42430</v>
          </cell>
          <cell r="H544">
            <v>55</v>
          </cell>
        </row>
        <row r="545">
          <cell r="A545">
            <v>38808</v>
          </cell>
          <cell r="B545">
            <v>62</v>
          </cell>
          <cell r="C545">
            <v>40634</v>
          </cell>
          <cell r="D545">
            <v>60</v>
          </cell>
          <cell r="E545">
            <v>40634</v>
          </cell>
          <cell r="F545">
            <v>57</v>
          </cell>
          <cell r="G545">
            <v>42461</v>
          </cell>
          <cell r="H545">
            <v>55</v>
          </cell>
        </row>
        <row r="546">
          <cell r="A546">
            <v>38838</v>
          </cell>
          <cell r="B546">
            <v>62</v>
          </cell>
          <cell r="C546">
            <v>40664</v>
          </cell>
          <cell r="D546">
            <v>60</v>
          </cell>
          <cell r="E546">
            <v>40664</v>
          </cell>
          <cell r="F546">
            <v>57</v>
          </cell>
          <cell r="G546">
            <v>42491</v>
          </cell>
          <cell r="H546">
            <v>55</v>
          </cell>
        </row>
        <row r="547">
          <cell r="A547">
            <v>38869</v>
          </cell>
          <cell r="B547">
            <v>62</v>
          </cell>
          <cell r="C547">
            <v>40695</v>
          </cell>
          <cell r="D547">
            <v>60</v>
          </cell>
          <cell r="E547">
            <v>40695</v>
          </cell>
          <cell r="F547">
            <v>57</v>
          </cell>
          <cell r="G547">
            <v>42522</v>
          </cell>
          <cell r="H547">
            <v>55</v>
          </cell>
        </row>
        <row r="548">
          <cell r="A548">
            <v>38899</v>
          </cell>
          <cell r="B548">
            <v>62</v>
          </cell>
          <cell r="C548">
            <v>40725</v>
          </cell>
          <cell r="D548">
            <v>60</v>
          </cell>
          <cell r="E548">
            <v>40725</v>
          </cell>
          <cell r="F548">
            <v>57</v>
          </cell>
          <cell r="G548">
            <v>42552</v>
          </cell>
          <cell r="H548">
            <v>55</v>
          </cell>
        </row>
        <row r="549">
          <cell r="A549">
            <v>38930</v>
          </cell>
          <cell r="B549">
            <v>62</v>
          </cell>
          <cell r="C549">
            <v>40756</v>
          </cell>
          <cell r="D549">
            <v>60</v>
          </cell>
          <cell r="E549">
            <v>40756</v>
          </cell>
          <cell r="F549">
            <v>57</v>
          </cell>
          <cell r="G549">
            <v>42583</v>
          </cell>
          <cell r="H549">
            <v>55</v>
          </cell>
        </row>
        <row r="550">
          <cell r="A550">
            <v>38961</v>
          </cell>
          <cell r="B550">
            <v>62</v>
          </cell>
          <cell r="C550">
            <v>40787</v>
          </cell>
          <cell r="D550">
            <v>60</v>
          </cell>
          <cell r="E550">
            <v>40787</v>
          </cell>
          <cell r="F550">
            <v>57</v>
          </cell>
          <cell r="G550">
            <v>42614</v>
          </cell>
          <cell r="H550">
            <v>55</v>
          </cell>
        </row>
        <row r="551">
          <cell r="A551">
            <v>38991</v>
          </cell>
          <cell r="B551">
            <v>62</v>
          </cell>
          <cell r="C551">
            <v>40817</v>
          </cell>
          <cell r="D551">
            <v>60</v>
          </cell>
          <cell r="E551">
            <v>40817</v>
          </cell>
          <cell r="F551">
            <v>57</v>
          </cell>
          <cell r="G551">
            <v>42644</v>
          </cell>
          <cell r="H551">
            <v>55</v>
          </cell>
        </row>
        <row r="552">
          <cell r="A552">
            <v>39022</v>
          </cell>
          <cell r="B552">
            <v>62</v>
          </cell>
          <cell r="C552">
            <v>40848</v>
          </cell>
          <cell r="D552">
            <v>60</v>
          </cell>
          <cell r="E552">
            <v>40848</v>
          </cell>
          <cell r="F552">
            <v>57</v>
          </cell>
          <cell r="G552">
            <v>42675</v>
          </cell>
          <cell r="H552">
            <v>55</v>
          </cell>
        </row>
        <row r="553">
          <cell r="A553">
            <v>39052</v>
          </cell>
          <cell r="B553">
            <v>62</v>
          </cell>
          <cell r="C553">
            <v>40878</v>
          </cell>
          <cell r="D553">
            <v>60</v>
          </cell>
          <cell r="E553">
            <v>40878</v>
          </cell>
          <cell r="F553">
            <v>57</v>
          </cell>
          <cell r="G553">
            <v>42705</v>
          </cell>
          <cell r="H553">
            <v>55</v>
          </cell>
        </row>
        <row r="554">
          <cell r="A554">
            <v>39083</v>
          </cell>
          <cell r="B554">
            <v>62</v>
          </cell>
          <cell r="C554">
            <v>40909</v>
          </cell>
          <cell r="D554">
            <v>60</v>
          </cell>
          <cell r="E554">
            <v>40909</v>
          </cell>
          <cell r="F554">
            <v>57</v>
          </cell>
          <cell r="G554">
            <v>42736</v>
          </cell>
          <cell r="H554">
            <v>55</v>
          </cell>
        </row>
        <row r="555">
          <cell r="A555">
            <v>39114</v>
          </cell>
          <cell r="B555">
            <v>62</v>
          </cell>
          <cell r="C555">
            <v>40940</v>
          </cell>
          <cell r="D555">
            <v>60</v>
          </cell>
          <cell r="E555">
            <v>40940</v>
          </cell>
          <cell r="F555">
            <v>57</v>
          </cell>
          <cell r="G555">
            <v>42767</v>
          </cell>
          <cell r="H555">
            <v>55</v>
          </cell>
        </row>
        <row r="556">
          <cell r="A556">
            <v>39142</v>
          </cell>
          <cell r="B556">
            <v>62</v>
          </cell>
          <cell r="C556">
            <v>40969</v>
          </cell>
          <cell r="D556">
            <v>60</v>
          </cell>
          <cell r="E556">
            <v>40969</v>
          </cell>
          <cell r="F556">
            <v>57</v>
          </cell>
          <cell r="G556">
            <v>42795</v>
          </cell>
          <cell r="H556">
            <v>55</v>
          </cell>
        </row>
        <row r="557">
          <cell r="A557">
            <v>39173</v>
          </cell>
          <cell r="B557">
            <v>62</v>
          </cell>
          <cell r="C557">
            <v>41000</v>
          </cell>
          <cell r="D557">
            <v>60</v>
          </cell>
          <cell r="E557">
            <v>41000</v>
          </cell>
          <cell r="F557">
            <v>57</v>
          </cell>
          <cell r="G557">
            <v>42826</v>
          </cell>
          <cell r="H557">
            <v>55</v>
          </cell>
        </row>
        <row r="558">
          <cell r="A558">
            <v>39203</v>
          </cell>
          <cell r="B558">
            <v>62</v>
          </cell>
          <cell r="C558">
            <v>41030</v>
          </cell>
          <cell r="D558">
            <v>60</v>
          </cell>
          <cell r="E558">
            <v>41030</v>
          </cell>
          <cell r="F558">
            <v>57</v>
          </cell>
          <cell r="G558">
            <v>42856</v>
          </cell>
          <cell r="H558">
            <v>55</v>
          </cell>
        </row>
        <row r="559">
          <cell r="A559">
            <v>39234</v>
          </cell>
          <cell r="B559">
            <v>62</v>
          </cell>
          <cell r="C559">
            <v>41061</v>
          </cell>
          <cell r="D559">
            <v>60</v>
          </cell>
          <cell r="E559">
            <v>41061</v>
          </cell>
          <cell r="F559">
            <v>57</v>
          </cell>
          <cell r="G559">
            <v>42887</v>
          </cell>
          <cell r="H559">
            <v>55</v>
          </cell>
        </row>
        <row r="560">
          <cell r="A560">
            <v>39264</v>
          </cell>
          <cell r="B560">
            <v>62</v>
          </cell>
          <cell r="C560">
            <v>41091</v>
          </cell>
          <cell r="D560">
            <v>60</v>
          </cell>
          <cell r="E560">
            <v>41091</v>
          </cell>
          <cell r="F560">
            <v>57</v>
          </cell>
          <cell r="G560">
            <v>42917</v>
          </cell>
          <cell r="H560">
            <v>55</v>
          </cell>
        </row>
        <row r="561">
          <cell r="A561">
            <v>39295</v>
          </cell>
          <cell r="B561">
            <v>62</v>
          </cell>
          <cell r="C561">
            <v>41122</v>
          </cell>
          <cell r="D561">
            <v>60</v>
          </cell>
          <cell r="E561">
            <v>41122</v>
          </cell>
          <cell r="F561">
            <v>57</v>
          </cell>
          <cell r="G561">
            <v>42948</v>
          </cell>
          <cell r="H561">
            <v>55</v>
          </cell>
        </row>
        <row r="562">
          <cell r="A562">
            <v>39326</v>
          </cell>
          <cell r="B562">
            <v>62</v>
          </cell>
          <cell r="C562">
            <v>41153</v>
          </cell>
          <cell r="D562">
            <v>60</v>
          </cell>
          <cell r="E562">
            <v>41153</v>
          </cell>
          <cell r="F562">
            <v>57</v>
          </cell>
          <cell r="G562">
            <v>42979</v>
          </cell>
          <cell r="H562">
            <v>55</v>
          </cell>
        </row>
        <row r="563">
          <cell r="A563">
            <v>39356</v>
          </cell>
          <cell r="B563">
            <v>62</v>
          </cell>
          <cell r="C563">
            <v>41183</v>
          </cell>
          <cell r="D563">
            <v>60</v>
          </cell>
          <cell r="E563">
            <v>41183</v>
          </cell>
          <cell r="F563">
            <v>57</v>
          </cell>
          <cell r="G563">
            <v>43009</v>
          </cell>
          <cell r="H563">
            <v>55</v>
          </cell>
        </row>
        <row r="564">
          <cell r="A564">
            <v>39387</v>
          </cell>
          <cell r="B564">
            <v>62</v>
          </cell>
          <cell r="C564">
            <v>41214</v>
          </cell>
          <cell r="D564">
            <v>60</v>
          </cell>
          <cell r="E564">
            <v>41214</v>
          </cell>
          <cell r="F564">
            <v>57</v>
          </cell>
          <cell r="G564">
            <v>43040</v>
          </cell>
          <cell r="H564">
            <v>55</v>
          </cell>
        </row>
        <row r="565">
          <cell r="A565">
            <v>39417</v>
          </cell>
          <cell r="B565">
            <v>62</v>
          </cell>
          <cell r="C565">
            <v>41244</v>
          </cell>
          <cell r="D565">
            <v>60</v>
          </cell>
          <cell r="E565">
            <v>41244</v>
          </cell>
          <cell r="F565">
            <v>57</v>
          </cell>
          <cell r="G565">
            <v>43070</v>
          </cell>
          <cell r="H565">
            <v>55</v>
          </cell>
        </row>
        <row r="566">
          <cell r="A566">
            <v>39448</v>
          </cell>
          <cell r="B566">
            <v>62</v>
          </cell>
          <cell r="C566">
            <v>41275</v>
          </cell>
          <cell r="D566">
            <v>60</v>
          </cell>
          <cell r="E566">
            <v>41275</v>
          </cell>
          <cell r="F566">
            <v>57</v>
          </cell>
          <cell r="G566">
            <v>43101</v>
          </cell>
          <cell r="H566">
            <v>55</v>
          </cell>
        </row>
        <row r="567">
          <cell r="A567">
            <v>39479</v>
          </cell>
          <cell r="B567">
            <v>62</v>
          </cell>
          <cell r="C567">
            <v>41306</v>
          </cell>
          <cell r="D567">
            <v>60</v>
          </cell>
          <cell r="E567">
            <v>41306</v>
          </cell>
          <cell r="F567">
            <v>57</v>
          </cell>
          <cell r="G567">
            <v>43132</v>
          </cell>
          <cell r="H567">
            <v>55</v>
          </cell>
        </row>
        <row r="568">
          <cell r="A568">
            <v>39508</v>
          </cell>
          <cell r="B568">
            <v>62</v>
          </cell>
          <cell r="C568">
            <v>41334</v>
          </cell>
          <cell r="D568">
            <v>60</v>
          </cell>
          <cell r="E568">
            <v>41334</v>
          </cell>
          <cell r="F568">
            <v>57</v>
          </cell>
          <cell r="G568">
            <v>43160</v>
          </cell>
          <cell r="H568">
            <v>55</v>
          </cell>
        </row>
        <row r="569">
          <cell r="A569">
            <v>39539</v>
          </cell>
          <cell r="B569">
            <v>62</v>
          </cell>
          <cell r="C569">
            <v>41365</v>
          </cell>
          <cell r="D569">
            <v>60</v>
          </cell>
          <cell r="E569">
            <v>41365</v>
          </cell>
          <cell r="F569">
            <v>57</v>
          </cell>
          <cell r="G569">
            <v>43191</v>
          </cell>
          <cell r="H569">
            <v>55</v>
          </cell>
        </row>
        <row r="570">
          <cell r="A570">
            <v>39569</v>
          </cell>
          <cell r="B570">
            <v>62</v>
          </cell>
          <cell r="C570">
            <v>41395</v>
          </cell>
          <cell r="D570">
            <v>60</v>
          </cell>
          <cell r="E570">
            <v>41395</v>
          </cell>
          <cell r="F570">
            <v>57</v>
          </cell>
          <cell r="G570">
            <v>43221</v>
          </cell>
          <cell r="H570">
            <v>55</v>
          </cell>
        </row>
        <row r="571">
          <cell r="A571">
            <v>39600</v>
          </cell>
          <cell r="B571">
            <v>62</v>
          </cell>
          <cell r="C571">
            <v>41426</v>
          </cell>
          <cell r="D571">
            <v>60</v>
          </cell>
          <cell r="E571">
            <v>41426</v>
          </cell>
          <cell r="F571">
            <v>57</v>
          </cell>
          <cell r="G571">
            <v>43252</v>
          </cell>
          <cell r="H571">
            <v>55</v>
          </cell>
        </row>
        <row r="572">
          <cell r="A572">
            <v>39630</v>
          </cell>
          <cell r="B572">
            <v>62</v>
          </cell>
          <cell r="C572">
            <v>41456</v>
          </cell>
          <cell r="D572">
            <v>60</v>
          </cell>
          <cell r="E572">
            <v>41456</v>
          </cell>
          <cell r="F572">
            <v>57</v>
          </cell>
          <cell r="G572">
            <v>43282</v>
          </cell>
          <cell r="H572">
            <v>55</v>
          </cell>
        </row>
        <row r="573">
          <cell r="A573">
            <v>39661</v>
          </cell>
          <cell r="B573">
            <v>62</v>
          </cell>
          <cell r="C573">
            <v>41487</v>
          </cell>
          <cell r="D573">
            <v>60</v>
          </cell>
          <cell r="E573">
            <v>41487</v>
          </cell>
          <cell r="F573">
            <v>57</v>
          </cell>
          <cell r="G573">
            <v>43313</v>
          </cell>
          <cell r="H573">
            <v>55</v>
          </cell>
        </row>
        <row r="574">
          <cell r="A574">
            <v>39692</v>
          </cell>
          <cell r="B574">
            <v>62</v>
          </cell>
          <cell r="C574">
            <v>41518</v>
          </cell>
          <cell r="D574">
            <v>60</v>
          </cell>
          <cell r="E574">
            <v>41518</v>
          </cell>
          <cell r="F574">
            <v>57</v>
          </cell>
          <cell r="G574">
            <v>43344</v>
          </cell>
          <cell r="H574">
            <v>55</v>
          </cell>
        </row>
        <row r="575">
          <cell r="A575">
            <v>39722</v>
          </cell>
          <cell r="B575">
            <v>62</v>
          </cell>
          <cell r="C575">
            <v>41548</v>
          </cell>
          <cell r="D575">
            <v>60</v>
          </cell>
          <cell r="E575">
            <v>41548</v>
          </cell>
          <cell r="F575">
            <v>57</v>
          </cell>
          <cell r="G575">
            <v>43374</v>
          </cell>
          <cell r="H575">
            <v>55</v>
          </cell>
        </row>
        <row r="576">
          <cell r="A576">
            <v>39753</v>
          </cell>
          <cell r="B576">
            <v>62</v>
          </cell>
          <cell r="C576">
            <v>41579</v>
          </cell>
          <cell r="D576">
            <v>60</v>
          </cell>
          <cell r="E576">
            <v>41579</v>
          </cell>
          <cell r="F576">
            <v>57</v>
          </cell>
          <cell r="G576">
            <v>43405</v>
          </cell>
          <cell r="H576">
            <v>55</v>
          </cell>
        </row>
        <row r="577">
          <cell r="A577">
            <v>39783</v>
          </cell>
          <cell r="B577">
            <v>62</v>
          </cell>
          <cell r="C577">
            <v>41609</v>
          </cell>
          <cell r="D577">
            <v>60</v>
          </cell>
          <cell r="E577">
            <v>41609</v>
          </cell>
          <cell r="F577">
            <v>57</v>
          </cell>
          <cell r="G577">
            <v>43435</v>
          </cell>
          <cell r="H577">
            <v>55</v>
          </cell>
        </row>
        <row r="578">
          <cell r="A578">
            <v>39814</v>
          </cell>
          <cell r="B578">
            <v>62</v>
          </cell>
          <cell r="C578">
            <v>41640</v>
          </cell>
          <cell r="D578">
            <v>60</v>
          </cell>
          <cell r="E578">
            <v>41640</v>
          </cell>
          <cell r="F578">
            <v>57</v>
          </cell>
          <cell r="G578">
            <v>43466</v>
          </cell>
          <cell r="H578">
            <v>55</v>
          </cell>
        </row>
        <row r="579">
          <cell r="A579">
            <v>39845</v>
          </cell>
          <cell r="B579">
            <v>62</v>
          </cell>
          <cell r="C579">
            <v>41671</v>
          </cell>
          <cell r="D579">
            <v>60</v>
          </cell>
          <cell r="E579">
            <v>41671</v>
          </cell>
          <cell r="F579">
            <v>57</v>
          </cell>
          <cell r="G579">
            <v>43497</v>
          </cell>
          <cell r="H579">
            <v>55</v>
          </cell>
        </row>
        <row r="580">
          <cell r="A580">
            <v>39873</v>
          </cell>
          <cell r="B580">
            <v>62</v>
          </cell>
          <cell r="C580">
            <v>41699</v>
          </cell>
          <cell r="D580">
            <v>60</v>
          </cell>
          <cell r="E580">
            <v>41699</v>
          </cell>
          <cell r="F580">
            <v>57</v>
          </cell>
          <cell r="G580">
            <v>43525</v>
          </cell>
          <cell r="H580">
            <v>55</v>
          </cell>
        </row>
        <row r="581">
          <cell r="A581">
            <v>39904</v>
          </cell>
          <cell r="B581">
            <v>62</v>
          </cell>
          <cell r="C581">
            <v>41730</v>
          </cell>
          <cell r="D581">
            <v>60</v>
          </cell>
          <cell r="E581">
            <v>41730</v>
          </cell>
          <cell r="F581">
            <v>57</v>
          </cell>
          <cell r="G581">
            <v>43556</v>
          </cell>
          <cell r="H581">
            <v>55</v>
          </cell>
        </row>
        <row r="582">
          <cell r="A582">
            <v>39934</v>
          </cell>
          <cell r="B582">
            <v>62</v>
          </cell>
          <cell r="C582">
            <v>41760</v>
          </cell>
          <cell r="D582">
            <v>60</v>
          </cell>
          <cell r="E582">
            <v>41760</v>
          </cell>
          <cell r="F582">
            <v>57</v>
          </cell>
          <cell r="G582">
            <v>43586</v>
          </cell>
          <cell r="H582">
            <v>55</v>
          </cell>
        </row>
        <row r="583">
          <cell r="A583">
            <v>39965</v>
          </cell>
          <cell r="B583">
            <v>62</v>
          </cell>
          <cell r="C583">
            <v>41791</v>
          </cell>
          <cell r="D583">
            <v>60</v>
          </cell>
          <cell r="E583">
            <v>41791</v>
          </cell>
          <cell r="F583">
            <v>57</v>
          </cell>
          <cell r="G583">
            <v>43617</v>
          </cell>
          <cell r="H583">
            <v>55</v>
          </cell>
        </row>
        <row r="584">
          <cell r="A584">
            <v>39995</v>
          </cell>
          <cell r="B584">
            <v>62</v>
          </cell>
          <cell r="C584">
            <v>41821</v>
          </cell>
          <cell r="D584">
            <v>60</v>
          </cell>
          <cell r="E584">
            <v>41821</v>
          </cell>
          <cell r="F584">
            <v>57</v>
          </cell>
          <cell r="G584">
            <v>43647</v>
          </cell>
          <cell r="H584">
            <v>55</v>
          </cell>
        </row>
        <row r="585">
          <cell r="A585">
            <v>40026</v>
          </cell>
          <cell r="B585">
            <v>62</v>
          </cell>
          <cell r="C585">
            <v>41852</v>
          </cell>
          <cell r="D585">
            <v>60</v>
          </cell>
          <cell r="E585">
            <v>41852</v>
          </cell>
          <cell r="F585">
            <v>57</v>
          </cell>
          <cell r="G585">
            <v>43678</v>
          </cell>
          <cell r="H585">
            <v>55</v>
          </cell>
        </row>
        <row r="586">
          <cell r="A586">
            <v>40057</v>
          </cell>
          <cell r="B586">
            <v>62</v>
          </cell>
          <cell r="C586">
            <v>41883</v>
          </cell>
          <cell r="D586">
            <v>60</v>
          </cell>
          <cell r="E586">
            <v>41883</v>
          </cell>
          <cell r="F586">
            <v>57</v>
          </cell>
          <cell r="G586">
            <v>43709</v>
          </cell>
          <cell r="H586">
            <v>55</v>
          </cell>
        </row>
        <row r="587">
          <cell r="A587">
            <v>40087</v>
          </cell>
          <cell r="B587">
            <v>62</v>
          </cell>
          <cell r="C587">
            <v>41913</v>
          </cell>
          <cell r="D587">
            <v>60</v>
          </cell>
          <cell r="E587">
            <v>41913</v>
          </cell>
          <cell r="F587">
            <v>57</v>
          </cell>
          <cell r="G587">
            <v>43739</v>
          </cell>
          <cell r="H587">
            <v>55</v>
          </cell>
        </row>
        <row r="588">
          <cell r="A588">
            <v>40118</v>
          </cell>
          <cell r="B588">
            <v>62</v>
          </cell>
          <cell r="C588">
            <v>41944</v>
          </cell>
          <cell r="D588">
            <v>60</v>
          </cell>
          <cell r="E588">
            <v>41944</v>
          </cell>
          <cell r="F588">
            <v>57</v>
          </cell>
          <cell r="G588">
            <v>43770</v>
          </cell>
          <cell r="H588">
            <v>55</v>
          </cell>
        </row>
        <row r="589">
          <cell r="A589">
            <v>40148</v>
          </cell>
          <cell r="B589">
            <v>62</v>
          </cell>
          <cell r="C589">
            <v>41974</v>
          </cell>
          <cell r="D589">
            <v>60</v>
          </cell>
          <cell r="E589">
            <v>41974</v>
          </cell>
          <cell r="F589">
            <v>57</v>
          </cell>
          <cell r="G589">
            <v>43800</v>
          </cell>
          <cell r="H589">
            <v>55</v>
          </cell>
        </row>
        <row r="590">
          <cell r="A590">
            <v>40179</v>
          </cell>
          <cell r="B590">
            <v>62</v>
          </cell>
          <cell r="C590">
            <v>42005</v>
          </cell>
          <cell r="D590">
            <v>60</v>
          </cell>
          <cell r="E590">
            <v>42005</v>
          </cell>
          <cell r="F590">
            <v>57</v>
          </cell>
          <cell r="G590">
            <v>43831</v>
          </cell>
          <cell r="H590">
            <v>55</v>
          </cell>
        </row>
        <row r="591">
          <cell r="A591">
            <v>40210</v>
          </cell>
          <cell r="B591">
            <v>62</v>
          </cell>
          <cell r="C591">
            <v>42036</v>
          </cell>
          <cell r="D591">
            <v>60</v>
          </cell>
          <cell r="E591">
            <v>42036</v>
          </cell>
          <cell r="F591">
            <v>57</v>
          </cell>
          <cell r="G591">
            <v>43862</v>
          </cell>
          <cell r="H591">
            <v>55</v>
          </cell>
        </row>
        <row r="592">
          <cell r="A592">
            <v>40238</v>
          </cell>
          <cell r="B592">
            <v>62</v>
          </cell>
          <cell r="C592">
            <v>42064</v>
          </cell>
          <cell r="D592">
            <v>60</v>
          </cell>
          <cell r="E592">
            <v>42064</v>
          </cell>
          <cell r="F592">
            <v>57</v>
          </cell>
          <cell r="G592">
            <v>43891</v>
          </cell>
          <cell r="H592">
            <v>55</v>
          </cell>
        </row>
        <row r="593">
          <cell r="A593">
            <v>40269</v>
          </cell>
          <cell r="B593">
            <v>62</v>
          </cell>
          <cell r="C593">
            <v>42095</v>
          </cell>
          <cell r="D593">
            <v>60</v>
          </cell>
          <cell r="E593">
            <v>42095</v>
          </cell>
          <cell r="F593">
            <v>57</v>
          </cell>
          <cell r="G593">
            <v>43922</v>
          </cell>
          <cell r="H593">
            <v>55</v>
          </cell>
        </row>
        <row r="594">
          <cell r="A594">
            <v>40299</v>
          </cell>
          <cell r="B594">
            <v>62</v>
          </cell>
          <cell r="C594">
            <v>42125</v>
          </cell>
          <cell r="D594">
            <v>60</v>
          </cell>
          <cell r="E594">
            <v>42125</v>
          </cell>
          <cell r="F594">
            <v>57</v>
          </cell>
          <cell r="G594">
            <v>43952</v>
          </cell>
          <cell r="H594">
            <v>55</v>
          </cell>
        </row>
        <row r="595">
          <cell r="A595">
            <v>40330</v>
          </cell>
          <cell r="B595">
            <v>62</v>
          </cell>
          <cell r="C595">
            <v>42156</v>
          </cell>
          <cell r="D595">
            <v>60</v>
          </cell>
          <cell r="E595">
            <v>42156</v>
          </cell>
          <cell r="F595">
            <v>57</v>
          </cell>
          <cell r="G595">
            <v>43983</v>
          </cell>
          <cell r="H595">
            <v>55</v>
          </cell>
        </row>
        <row r="596">
          <cell r="A596">
            <v>40360</v>
          </cell>
          <cell r="B596">
            <v>62</v>
          </cell>
          <cell r="C596">
            <v>42186</v>
          </cell>
          <cell r="D596">
            <v>60</v>
          </cell>
          <cell r="E596">
            <v>42186</v>
          </cell>
          <cell r="F596">
            <v>57</v>
          </cell>
          <cell r="G596">
            <v>44013</v>
          </cell>
          <cell r="H596">
            <v>55</v>
          </cell>
        </row>
        <row r="597">
          <cell r="A597">
            <v>40391</v>
          </cell>
          <cell r="B597">
            <v>62</v>
          </cell>
          <cell r="C597">
            <v>42217</v>
          </cell>
          <cell r="D597">
            <v>60</v>
          </cell>
          <cell r="E597">
            <v>42217</v>
          </cell>
          <cell r="F597">
            <v>57</v>
          </cell>
          <cell r="G597">
            <v>44044</v>
          </cell>
          <cell r="H597">
            <v>55</v>
          </cell>
        </row>
        <row r="598">
          <cell r="A598">
            <v>40422</v>
          </cell>
          <cell r="B598">
            <v>62</v>
          </cell>
          <cell r="C598">
            <v>42248</v>
          </cell>
          <cell r="D598">
            <v>60</v>
          </cell>
          <cell r="E598">
            <v>42248</v>
          </cell>
          <cell r="F598">
            <v>57</v>
          </cell>
          <cell r="G598">
            <v>44075</v>
          </cell>
          <cell r="H598">
            <v>55</v>
          </cell>
        </row>
        <row r="599">
          <cell r="A599">
            <v>40452</v>
          </cell>
          <cell r="B599">
            <v>62</v>
          </cell>
          <cell r="C599">
            <v>42278</v>
          </cell>
          <cell r="D599">
            <v>60</v>
          </cell>
          <cell r="E599">
            <v>42278</v>
          </cell>
          <cell r="F599">
            <v>57</v>
          </cell>
          <cell r="G599">
            <v>44105</v>
          </cell>
          <cell r="H599">
            <v>55</v>
          </cell>
        </row>
        <row r="600">
          <cell r="A600">
            <v>40483</v>
          </cell>
          <cell r="B600">
            <v>62</v>
          </cell>
          <cell r="C600">
            <v>42309</v>
          </cell>
          <cell r="D600">
            <v>60</v>
          </cell>
          <cell r="E600">
            <v>42309</v>
          </cell>
          <cell r="F600">
            <v>57</v>
          </cell>
          <cell r="G600">
            <v>44136</v>
          </cell>
          <cell r="H600">
            <v>55</v>
          </cell>
        </row>
        <row r="601">
          <cell r="A601">
            <v>40513</v>
          </cell>
          <cell r="B601">
            <v>62</v>
          </cell>
          <cell r="C601">
            <v>42339</v>
          </cell>
          <cell r="D601">
            <v>60</v>
          </cell>
          <cell r="E601">
            <v>42339</v>
          </cell>
          <cell r="F601">
            <v>57</v>
          </cell>
          <cell r="G601">
            <v>44166</v>
          </cell>
          <cell r="H601">
            <v>55</v>
          </cell>
        </row>
        <row r="602">
          <cell r="A602">
            <v>40544</v>
          </cell>
          <cell r="B602">
            <v>62</v>
          </cell>
          <cell r="C602">
            <v>42370</v>
          </cell>
          <cell r="D602">
            <v>60</v>
          </cell>
          <cell r="E602">
            <v>42370</v>
          </cell>
          <cell r="F602">
            <v>57</v>
          </cell>
          <cell r="G602">
            <v>44197</v>
          </cell>
          <cell r="H602">
            <v>55</v>
          </cell>
        </row>
        <row r="603">
          <cell r="A603">
            <v>40575</v>
          </cell>
          <cell r="B603">
            <v>62</v>
          </cell>
          <cell r="C603">
            <v>42401</v>
          </cell>
          <cell r="D603">
            <v>60</v>
          </cell>
          <cell r="E603">
            <v>42401</v>
          </cell>
          <cell r="F603">
            <v>57</v>
          </cell>
          <cell r="G603">
            <v>44228</v>
          </cell>
          <cell r="H603">
            <v>55</v>
          </cell>
        </row>
        <row r="604">
          <cell r="A604">
            <v>40603</v>
          </cell>
          <cell r="B604">
            <v>62</v>
          </cell>
          <cell r="C604">
            <v>42430</v>
          </cell>
          <cell r="D604">
            <v>60</v>
          </cell>
          <cell r="E604">
            <v>42430</v>
          </cell>
          <cell r="F604">
            <v>57</v>
          </cell>
          <cell r="G604">
            <v>44256</v>
          </cell>
          <cell r="H604">
            <v>55</v>
          </cell>
        </row>
        <row r="605">
          <cell r="A605">
            <v>40634</v>
          </cell>
          <cell r="B605">
            <v>62</v>
          </cell>
          <cell r="C605">
            <v>42461</v>
          </cell>
          <cell r="D605">
            <v>60</v>
          </cell>
          <cell r="E605">
            <v>42461</v>
          </cell>
          <cell r="F605">
            <v>57</v>
          </cell>
          <cell r="G605">
            <v>44287</v>
          </cell>
          <cell r="H605">
            <v>55</v>
          </cell>
        </row>
        <row r="606">
          <cell r="A606">
            <v>40664</v>
          </cell>
          <cell r="B606">
            <v>62</v>
          </cell>
          <cell r="C606">
            <v>42491</v>
          </cell>
          <cell r="D606">
            <v>60</v>
          </cell>
          <cell r="E606">
            <v>42491</v>
          </cell>
          <cell r="F606">
            <v>57</v>
          </cell>
          <cell r="G606">
            <v>44317</v>
          </cell>
          <cell r="H606">
            <v>55</v>
          </cell>
        </row>
        <row r="607">
          <cell r="A607">
            <v>40695</v>
          </cell>
          <cell r="B607">
            <v>62</v>
          </cell>
          <cell r="C607">
            <v>42522</v>
          </cell>
          <cell r="D607">
            <v>60</v>
          </cell>
          <cell r="E607">
            <v>42522</v>
          </cell>
          <cell r="F607">
            <v>57</v>
          </cell>
          <cell r="G607">
            <v>44348</v>
          </cell>
          <cell r="H607">
            <v>55</v>
          </cell>
        </row>
        <row r="608">
          <cell r="A608">
            <v>40725</v>
          </cell>
          <cell r="B608">
            <v>62</v>
          </cell>
          <cell r="C608">
            <v>42552</v>
          </cell>
          <cell r="D608">
            <v>60</v>
          </cell>
          <cell r="E608">
            <v>42552</v>
          </cell>
          <cell r="F608">
            <v>57</v>
          </cell>
          <cell r="G608">
            <v>44378</v>
          </cell>
          <cell r="H608">
            <v>55</v>
          </cell>
        </row>
        <row r="609">
          <cell r="A609">
            <v>40756</v>
          </cell>
          <cell r="B609">
            <v>62</v>
          </cell>
          <cell r="C609">
            <v>42583</v>
          </cell>
          <cell r="D609">
            <v>60</v>
          </cell>
          <cell r="E609">
            <v>42583</v>
          </cell>
          <cell r="F609">
            <v>57</v>
          </cell>
          <cell r="G609">
            <v>44409</v>
          </cell>
          <cell r="H609">
            <v>55</v>
          </cell>
        </row>
        <row r="610">
          <cell r="A610">
            <v>40787</v>
          </cell>
          <cell r="B610">
            <v>62</v>
          </cell>
          <cell r="C610">
            <v>42614</v>
          </cell>
          <cell r="D610">
            <v>60</v>
          </cell>
          <cell r="E610">
            <v>42614</v>
          </cell>
          <cell r="F610">
            <v>57</v>
          </cell>
          <cell r="G610">
            <v>44440</v>
          </cell>
          <cell r="H610">
            <v>55</v>
          </cell>
        </row>
        <row r="611">
          <cell r="A611">
            <v>40817</v>
          </cell>
          <cell r="B611">
            <v>62</v>
          </cell>
          <cell r="C611">
            <v>42644</v>
          </cell>
          <cell r="D611">
            <v>60</v>
          </cell>
          <cell r="E611">
            <v>42644</v>
          </cell>
          <cell r="F611">
            <v>57</v>
          </cell>
          <cell r="G611">
            <v>44470</v>
          </cell>
          <cell r="H611">
            <v>55</v>
          </cell>
        </row>
        <row r="612">
          <cell r="A612">
            <v>40848</v>
          </cell>
          <cell r="B612">
            <v>62</v>
          </cell>
          <cell r="C612">
            <v>42675</v>
          </cell>
          <cell r="D612">
            <v>60</v>
          </cell>
          <cell r="E612">
            <v>42675</v>
          </cell>
          <cell r="F612">
            <v>57</v>
          </cell>
          <cell r="G612">
            <v>44501</v>
          </cell>
          <cell r="H612">
            <v>55</v>
          </cell>
        </row>
        <row r="613">
          <cell r="A613">
            <v>40878</v>
          </cell>
          <cell r="B613">
            <v>62</v>
          </cell>
          <cell r="C613">
            <v>42705</v>
          </cell>
          <cell r="D613">
            <v>60</v>
          </cell>
          <cell r="E613">
            <v>42705</v>
          </cell>
          <cell r="F613">
            <v>57</v>
          </cell>
          <cell r="G613">
            <v>44531</v>
          </cell>
          <cell r="H613">
            <v>55</v>
          </cell>
        </row>
        <row r="614">
          <cell r="A614">
            <v>40909</v>
          </cell>
          <cell r="B614">
            <v>62</v>
          </cell>
          <cell r="C614">
            <v>42736</v>
          </cell>
          <cell r="D614">
            <v>60</v>
          </cell>
          <cell r="E614">
            <v>42736</v>
          </cell>
          <cell r="F614">
            <v>57</v>
          </cell>
          <cell r="G614">
            <v>44562</v>
          </cell>
          <cell r="H614">
            <v>55</v>
          </cell>
        </row>
        <row r="615">
          <cell r="A615">
            <v>40940</v>
          </cell>
          <cell r="B615">
            <v>62</v>
          </cell>
          <cell r="C615">
            <v>42767</v>
          </cell>
          <cell r="D615">
            <v>60</v>
          </cell>
          <cell r="E615">
            <v>42767</v>
          </cell>
          <cell r="F615">
            <v>57</v>
          </cell>
          <cell r="G615">
            <v>44593</v>
          </cell>
          <cell r="H615">
            <v>55</v>
          </cell>
        </row>
        <row r="616">
          <cell r="A616">
            <v>40969</v>
          </cell>
          <cell r="B616">
            <v>62</v>
          </cell>
          <cell r="C616">
            <v>42795</v>
          </cell>
          <cell r="D616">
            <v>60</v>
          </cell>
          <cell r="E616">
            <v>42795</v>
          </cell>
          <cell r="F616">
            <v>57</v>
          </cell>
          <cell r="G616">
            <v>44621</v>
          </cell>
          <cell r="H616">
            <v>55</v>
          </cell>
        </row>
        <row r="617">
          <cell r="A617">
            <v>41000</v>
          </cell>
          <cell r="B617">
            <v>62</v>
          </cell>
          <cell r="C617">
            <v>42826</v>
          </cell>
          <cell r="D617">
            <v>60</v>
          </cell>
          <cell r="E617">
            <v>42826</v>
          </cell>
          <cell r="F617">
            <v>57</v>
          </cell>
          <cell r="G617">
            <v>44652</v>
          </cell>
          <cell r="H617">
            <v>55</v>
          </cell>
        </row>
        <row r="618">
          <cell r="A618">
            <v>41030</v>
          </cell>
          <cell r="B618">
            <v>62</v>
          </cell>
          <cell r="C618">
            <v>42856</v>
          </cell>
          <cell r="D618">
            <v>60</v>
          </cell>
          <cell r="E618">
            <v>42856</v>
          </cell>
          <cell r="F618">
            <v>57</v>
          </cell>
          <cell r="G618">
            <v>44682</v>
          </cell>
          <cell r="H618">
            <v>55</v>
          </cell>
        </row>
        <row r="619">
          <cell r="A619">
            <v>41061</v>
          </cell>
          <cell r="B619">
            <v>62</v>
          </cell>
          <cell r="C619">
            <v>42887</v>
          </cell>
          <cell r="D619">
            <v>60</v>
          </cell>
          <cell r="E619">
            <v>42887</v>
          </cell>
          <cell r="F619">
            <v>57</v>
          </cell>
          <cell r="G619">
            <v>44713</v>
          </cell>
          <cell r="H619">
            <v>55</v>
          </cell>
        </row>
        <row r="620">
          <cell r="A620">
            <v>41091</v>
          </cell>
          <cell r="B620">
            <v>62</v>
          </cell>
          <cell r="C620">
            <v>42917</v>
          </cell>
          <cell r="D620">
            <v>60</v>
          </cell>
          <cell r="E620">
            <v>42917</v>
          </cell>
          <cell r="F620">
            <v>57</v>
          </cell>
          <cell r="G620">
            <v>44743</v>
          </cell>
          <cell r="H620">
            <v>55</v>
          </cell>
        </row>
        <row r="621">
          <cell r="A621">
            <v>41122</v>
          </cell>
          <cell r="B621">
            <v>62</v>
          </cell>
          <cell r="C621">
            <v>42948</v>
          </cell>
          <cell r="D621">
            <v>60</v>
          </cell>
          <cell r="E621">
            <v>42948</v>
          </cell>
          <cell r="F621">
            <v>57</v>
          </cell>
          <cell r="G621">
            <v>44774</v>
          </cell>
          <cell r="H621">
            <v>55</v>
          </cell>
        </row>
        <row r="622">
          <cell r="A622">
            <v>41153</v>
          </cell>
          <cell r="B622">
            <v>62</v>
          </cell>
          <cell r="C622">
            <v>42979</v>
          </cell>
          <cell r="D622">
            <v>60</v>
          </cell>
          <cell r="E622">
            <v>42979</v>
          </cell>
          <cell r="F622">
            <v>57</v>
          </cell>
          <cell r="G622">
            <v>44805</v>
          </cell>
          <cell r="H622">
            <v>55</v>
          </cell>
        </row>
        <row r="623">
          <cell r="A623">
            <v>41183</v>
          </cell>
          <cell r="B623">
            <v>62</v>
          </cell>
          <cell r="C623">
            <v>43009</v>
          </cell>
          <cell r="D623">
            <v>60</v>
          </cell>
          <cell r="E623">
            <v>43009</v>
          </cell>
          <cell r="F623">
            <v>57</v>
          </cell>
          <cell r="G623">
            <v>44835</v>
          </cell>
          <cell r="H623">
            <v>55</v>
          </cell>
        </row>
        <row r="624">
          <cell r="A624">
            <v>41214</v>
          </cell>
          <cell r="B624">
            <v>62</v>
          </cell>
          <cell r="C624">
            <v>43040</v>
          </cell>
          <cell r="D624">
            <v>60</v>
          </cell>
          <cell r="E624">
            <v>43040</v>
          </cell>
          <cell r="F624">
            <v>57</v>
          </cell>
          <cell r="G624">
            <v>44866</v>
          </cell>
          <cell r="H624">
            <v>55</v>
          </cell>
        </row>
        <row r="625">
          <cell r="A625">
            <v>41244</v>
          </cell>
          <cell r="B625">
            <v>62</v>
          </cell>
          <cell r="C625">
            <v>43070</v>
          </cell>
          <cell r="D625">
            <v>60</v>
          </cell>
          <cell r="E625">
            <v>43070</v>
          </cell>
          <cell r="F625">
            <v>57</v>
          </cell>
          <cell r="G625">
            <v>44896</v>
          </cell>
          <cell r="H625">
            <v>55</v>
          </cell>
        </row>
        <row r="626">
          <cell r="A626">
            <v>41275</v>
          </cell>
          <cell r="B626">
            <v>62</v>
          </cell>
          <cell r="C626">
            <v>43101</v>
          </cell>
          <cell r="D626">
            <v>60</v>
          </cell>
          <cell r="E626">
            <v>43101</v>
          </cell>
          <cell r="F626">
            <v>57</v>
          </cell>
          <cell r="G626">
            <v>44927</v>
          </cell>
          <cell r="H626">
            <v>55</v>
          </cell>
        </row>
        <row r="627">
          <cell r="A627">
            <v>41306</v>
          </cell>
          <cell r="B627">
            <v>62</v>
          </cell>
          <cell r="C627">
            <v>43132</v>
          </cell>
          <cell r="D627">
            <v>60</v>
          </cell>
          <cell r="E627">
            <v>43132</v>
          </cell>
          <cell r="F627">
            <v>57</v>
          </cell>
          <cell r="G627">
            <v>44958</v>
          </cell>
          <cell r="H627">
            <v>55</v>
          </cell>
        </row>
        <row r="628">
          <cell r="A628">
            <v>41334</v>
          </cell>
          <cell r="B628">
            <v>62</v>
          </cell>
          <cell r="C628">
            <v>43160</v>
          </cell>
          <cell r="D628">
            <v>60</v>
          </cell>
          <cell r="E628">
            <v>43160</v>
          </cell>
          <cell r="F628">
            <v>57</v>
          </cell>
          <cell r="G628">
            <v>44986</v>
          </cell>
          <cell r="H628">
            <v>55</v>
          </cell>
        </row>
        <row r="629">
          <cell r="A629">
            <v>41365</v>
          </cell>
          <cell r="B629">
            <v>62</v>
          </cell>
          <cell r="C629">
            <v>43191</v>
          </cell>
          <cell r="D629">
            <v>60</v>
          </cell>
          <cell r="E629">
            <v>43191</v>
          </cell>
          <cell r="F629">
            <v>57</v>
          </cell>
          <cell r="G629">
            <v>45017</v>
          </cell>
          <cell r="H629">
            <v>55</v>
          </cell>
        </row>
        <row r="630">
          <cell r="A630">
            <v>41395</v>
          </cell>
          <cell r="B630">
            <v>62</v>
          </cell>
          <cell r="C630">
            <v>43221</v>
          </cell>
          <cell r="D630">
            <v>60</v>
          </cell>
          <cell r="E630">
            <v>43221</v>
          </cell>
          <cell r="F630">
            <v>57</v>
          </cell>
          <cell r="G630">
            <v>45047</v>
          </cell>
          <cell r="H630">
            <v>55</v>
          </cell>
        </row>
        <row r="631">
          <cell r="A631">
            <v>41426</v>
          </cell>
          <cell r="B631">
            <v>62</v>
          </cell>
          <cell r="C631">
            <v>43252</v>
          </cell>
          <cell r="D631">
            <v>60</v>
          </cell>
          <cell r="E631">
            <v>43252</v>
          </cell>
          <cell r="F631">
            <v>57</v>
          </cell>
          <cell r="G631">
            <v>45078</v>
          </cell>
          <cell r="H631">
            <v>55</v>
          </cell>
        </row>
        <row r="632">
          <cell r="A632">
            <v>41456</v>
          </cell>
          <cell r="B632">
            <v>62</v>
          </cell>
          <cell r="C632">
            <v>43282</v>
          </cell>
          <cell r="D632">
            <v>60</v>
          </cell>
          <cell r="E632">
            <v>43282</v>
          </cell>
          <cell r="F632">
            <v>57</v>
          </cell>
          <cell r="G632">
            <v>45108</v>
          </cell>
          <cell r="H632">
            <v>55</v>
          </cell>
        </row>
        <row r="633">
          <cell r="A633">
            <v>41487</v>
          </cell>
          <cell r="B633">
            <v>62</v>
          </cell>
          <cell r="C633">
            <v>43313</v>
          </cell>
          <cell r="D633">
            <v>60</v>
          </cell>
          <cell r="E633">
            <v>43313</v>
          </cell>
          <cell r="F633">
            <v>57</v>
          </cell>
          <cell r="G633">
            <v>45139</v>
          </cell>
          <cell r="H633">
            <v>55</v>
          </cell>
        </row>
        <row r="634">
          <cell r="A634">
            <v>41518</v>
          </cell>
          <cell r="B634">
            <v>62</v>
          </cell>
          <cell r="C634">
            <v>43344</v>
          </cell>
          <cell r="D634">
            <v>60</v>
          </cell>
          <cell r="E634">
            <v>43344</v>
          </cell>
          <cell r="F634">
            <v>57</v>
          </cell>
          <cell r="G634">
            <v>45170</v>
          </cell>
          <cell r="H634">
            <v>55</v>
          </cell>
        </row>
        <row r="635">
          <cell r="A635">
            <v>41548</v>
          </cell>
          <cell r="B635">
            <v>62</v>
          </cell>
          <cell r="C635">
            <v>43374</v>
          </cell>
          <cell r="D635">
            <v>60</v>
          </cell>
          <cell r="E635">
            <v>43374</v>
          </cell>
          <cell r="F635">
            <v>57</v>
          </cell>
          <cell r="G635">
            <v>45200</v>
          </cell>
          <cell r="H635">
            <v>55</v>
          </cell>
        </row>
        <row r="636">
          <cell r="A636">
            <v>41579</v>
          </cell>
          <cell r="B636">
            <v>62</v>
          </cell>
          <cell r="C636">
            <v>43405</v>
          </cell>
          <cell r="D636">
            <v>60</v>
          </cell>
          <cell r="E636">
            <v>43405</v>
          </cell>
          <cell r="F636">
            <v>57</v>
          </cell>
          <cell r="G636">
            <v>45231</v>
          </cell>
          <cell r="H636">
            <v>55</v>
          </cell>
        </row>
        <row r="637">
          <cell r="A637">
            <v>41609</v>
          </cell>
          <cell r="B637">
            <v>62</v>
          </cell>
          <cell r="C637">
            <v>43435</v>
          </cell>
          <cell r="D637">
            <v>60</v>
          </cell>
          <cell r="E637">
            <v>43435</v>
          </cell>
          <cell r="F637">
            <v>57</v>
          </cell>
          <cell r="G637">
            <v>45261</v>
          </cell>
          <cell r="H637">
            <v>55</v>
          </cell>
        </row>
        <row r="638">
          <cell r="A638">
            <v>41640</v>
          </cell>
          <cell r="B638">
            <v>62</v>
          </cell>
          <cell r="C638">
            <v>43466</v>
          </cell>
          <cell r="D638">
            <v>60</v>
          </cell>
          <cell r="E638">
            <v>43466</v>
          </cell>
          <cell r="F638">
            <v>57</v>
          </cell>
        </row>
        <row r="639">
          <cell r="A639">
            <v>41671</v>
          </cell>
          <cell r="B639">
            <v>62</v>
          </cell>
          <cell r="C639">
            <v>43497</v>
          </cell>
          <cell r="D639">
            <v>60</v>
          </cell>
          <cell r="E639">
            <v>43497</v>
          </cell>
          <cell r="F639">
            <v>57</v>
          </cell>
        </row>
        <row r="640">
          <cell r="A640">
            <v>41699</v>
          </cell>
          <cell r="B640">
            <v>62</v>
          </cell>
          <cell r="C640">
            <v>43525</v>
          </cell>
          <cell r="D640">
            <v>60</v>
          </cell>
          <cell r="E640">
            <v>43525</v>
          </cell>
          <cell r="F640">
            <v>57</v>
          </cell>
        </row>
        <row r="641">
          <cell r="A641">
            <v>41730</v>
          </cell>
          <cell r="B641">
            <v>62</v>
          </cell>
          <cell r="C641">
            <v>43556</v>
          </cell>
          <cell r="D641">
            <v>60</v>
          </cell>
          <cell r="E641">
            <v>43556</v>
          </cell>
          <cell r="F641">
            <v>57</v>
          </cell>
        </row>
        <row r="642">
          <cell r="A642">
            <v>41760</v>
          </cell>
          <cell r="B642">
            <v>62</v>
          </cell>
          <cell r="C642">
            <v>43586</v>
          </cell>
          <cell r="D642">
            <v>60</v>
          </cell>
          <cell r="E642">
            <v>43586</v>
          </cell>
          <cell r="F642">
            <v>57</v>
          </cell>
        </row>
        <row r="643">
          <cell r="A643">
            <v>41791</v>
          </cell>
          <cell r="B643">
            <v>62</v>
          </cell>
          <cell r="C643">
            <v>43617</v>
          </cell>
          <cell r="D643">
            <v>60</v>
          </cell>
          <cell r="E643">
            <v>43617</v>
          </cell>
          <cell r="F643">
            <v>57</v>
          </cell>
        </row>
        <row r="644">
          <cell r="A644">
            <v>41821</v>
          </cell>
          <cell r="B644">
            <v>62</v>
          </cell>
          <cell r="C644">
            <v>43647</v>
          </cell>
          <cell r="D644">
            <v>60</v>
          </cell>
          <cell r="E644">
            <v>43647</v>
          </cell>
          <cell r="F644">
            <v>57</v>
          </cell>
        </row>
        <row r="645">
          <cell r="A645">
            <v>41852</v>
          </cell>
          <cell r="B645">
            <v>62</v>
          </cell>
          <cell r="C645">
            <v>43678</v>
          </cell>
          <cell r="D645">
            <v>60</v>
          </cell>
          <cell r="E645">
            <v>43678</v>
          </cell>
          <cell r="F645">
            <v>57</v>
          </cell>
        </row>
        <row r="646">
          <cell r="A646">
            <v>41883</v>
          </cell>
          <cell r="B646">
            <v>62</v>
          </cell>
          <cell r="C646">
            <v>43709</v>
          </cell>
          <cell r="D646">
            <v>60</v>
          </cell>
          <cell r="E646">
            <v>43709</v>
          </cell>
          <cell r="F646">
            <v>57</v>
          </cell>
        </row>
        <row r="647">
          <cell r="A647">
            <v>41913</v>
          </cell>
          <cell r="B647">
            <v>62</v>
          </cell>
          <cell r="C647">
            <v>43739</v>
          </cell>
          <cell r="D647">
            <v>60</v>
          </cell>
          <cell r="E647">
            <v>43739</v>
          </cell>
          <cell r="F647">
            <v>57</v>
          </cell>
        </row>
        <row r="648">
          <cell r="A648">
            <v>41944</v>
          </cell>
          <cell r="B648">
            <v>62</v>
          </cell>
          <cell r="C648">
            <v>43770</v>
          </cell>
          <cell r="D648">
            <v>60</v>
          </cell>
          <cell r="E648">
            <v>43770</v>
          </cell>
          <cell r="F648">
            <v>57</v>
          </cell>
        </row>
        <row r="649">
          <cell r="A649">
            <v>41974</v>
          </cell>
          <cell r="B649">
            <v>62</v>
          </cell>
          <cell r="C649">
            <v>43800</v>
          </cell>
          <cell r="D649">
            <v>60</v>
          </cell>
          <cell r="E649">
            <v>43800</v>
          </cell>
          <cell r="F649">
            <v>57</v>
          </cell>
        </row>
        <row r="650">
          <cell r="A650">
            <v>42005</v>
          </cell>
          <cell r="B650">
            <v>62</v>
          </cell>
          <cell r="C650">
            <v>43831</v>
          </cell>
          <cell r="D650">
            <v>60</v>
          </cell>
          <cell r="E650">
            <v>43831</v>
          </cell>
          <cell r="F650">
            <v>57</v>
          </cell>
        </row>
        <row r="651">
          <cell r="A651">
            <v>42036</v>
          </cell>
          <cell r="B651">
            <v>62</v>
          </cell>
          <cell r="C651">
            <v>43862</v>
          </cell>
          <cell r="D651">
            <v>60</v>
          </cell>
          <cell r="E651">
            <v>43862</v>
          </cell>
          <cell r="F651">
            <v>57</v>
          </cell>
        </row>
        <row r="652">
          <cell r="A652">
            <v>42064</v>
          </cell>
          <cell r="B652">
            <v>62</v>
          </cell>
          <cell r="C652">
            <v>43891</v>
          </cell>
          <cell r="D652">
            <v>60</v>
          </cell>
          <cell r="E652">
            <v>43891</v>
          </cell>
          <cell r="F652">
            <v>57</v>
          </cell>
        </row>
        <row r="653">
          <cell r="A653">
            <v>42095</v>
          </cell>
          <cell r="B653">
            <v>62</v>
          </cell>
          <cell r="C653">
            <v>43922</v>
          </cell>
          <cell r="D653">
            <v>60</v>
          </cell>
          <cell r="E653">
            <v>43922</v>
          </cell>
          <cell r="F653">
            <v>57</v>
          </cell>
        </row>
        <row r="654">
          <cell r="A654">
            <v>42125</v>
          </cell>
          <cell r="B654">
            <v>62</v>
          </cell>
          <cell r="C654">
            <v>43952</v>
          </cell>
          <cell r="D654">
            <v>60</v>
          </cell>
          <cell r="E654">
            <v>43952</v>
          </cell>
          <cell r="F654">
            <v>57</v>
          </cell>
        </row>
        <row r="655">
          <cell r="A655">
            <v>42156</v>
          </cell>
          <cell r="B655">
            <v>62</v>
          </cell>
          <cell r="C655">
            <v>43983</v>
          </cell>
          <cell r="D655">
            <v>60</v>
          </cell>
          <cell r="E655">
            <v>43983</v>
          </cell>
          <cell r="F655">
            <v>57</v>
          </cell>
        </row>
        <row r="656">
          <cell r="A656">
            <v>42186</v>
          </cell>
          <cell r="B656">
            <v>62</v>
          </cell>
          <cell r="C656">
            <v>44013</v>
          </cell>
          <cell r="D656">
            <v>60</v>
          </cell>
          <cell r="E656">
            <v>44013</v>
          </cell>
          <cell r="F656">
            <v>57</v>
          </cell>
        </row>
        <row r="657">
          <cell r="A657">
            <v>42217</v>
          </cell>
          <cell r="B657">
            <v>62</v>
          </cell>
          <cell r="C657">
            <v>44044</v>
          </cell>
          <cell r="D657">
            <v>60</v>
          </cell>
          <cell r="E657">
            <v>44044</v>
          </cell>
          <cell r="F657">
            <v>57</v>
          </cell>
        </row>
        <row r="658">
          <cell r="A658">
            <v>42248</v>
          </cell>
          <cell r="B658">
            <v>62</v>
          </cell>
          <cell r="C658">
            <v>44075</v>
          </cell>
          <cell r="D658">
            <v>60</v>
          </cell>
          <cell r="E658">
            <v>44075</v>
          </cell>
          <cell r="F658">
            <v>57</v>
          </cell>
        </row>
        <row r="659">
          <cell r="A659">
            <v>42278</v>
          </cell>
          <cell r="B659">
            <v>62</v>
          </cell>
          <cell r="C659">
            <v>44105</v>
          </cell>
          <cell r="D659">
            <v>60</v>
          </cell>
          <cell r="E659">
            <v>44105</v>
          </cell>
          <cell r="F659">
            <v>57</v>
          </cell>
        </row>
        <row r="660">
          <cell r="A660">
            <v>42309</v>
          </cell>
          <cell r="B660">
            <v>62</v>
          </cell>
          <cell r="C660">
            <v>44136</v>
          </cell>
          <cell r="D660">
            <v>60</v>
          </cell>
          <cell r="E660">
            <v>44136</v>
          </cell>
          <cell r="F660">
            <v>57</v>
          </cell>
        </row>
        <row r="661">
          <cell r="A661">
            <v>42339</v>
          </cell>
          <cell r="B661">
            <v>62</v>
          </cell>
          <cell r="C661">
            <v>44166</v>
          </cell>
          <cell r="D661">
            <v>60</v>
          </cell>
          <cell r="E661">
            <v>44166</v>
          </cell>
          <cell r="F661">
            <v>57</v>
          </cell>
        </row>
        <row r="662">
          <cell r="A662">
            <v>42370</v>
          </cell>
          <cell r="B662">
            <v>62</v>
          </cell>
          <cell r="C662">
            <v>44197</v>
          </cell>
          <cell r="D662">
            <v>60</v>
          </cell>
          <cell r="E662">
            <v>44197</v>
          </cell>
          <cell r="F662">
            <v>57</v>
          </cell>
        </row>
        <row r="663">
          <cell r="A663">
            <v>42401</v>
          </cell>
          <cell r="B663">
            <v>62</v>
          </cell>
          <cell r="C663">
            <v>44228</v>
          </cell>
          <cell r="D663">
            <v>60</v>
          </cell>
          <cell r="E663">
            <v>44228</v>
          </cell>
          <cell r="F663">
            <v>57</v>
          </cell>
        </row>
        <row r="664">
          <cell r="A664">
            <v>42430</v>
          </cell>
          <cell r="B664">
            <v>62</v>
          </cell>
          <cell r="C664">
            <v>44256</v>
          </cell>
          <cell r="D664">
            <v>60</v>
          </cell>
          <cell r="E664">
            <v>44256</v>
          </cell>
          <cell r="F664">
            <v>57</v>
          </cell>
        </row>
        <row r="665">
          <cell r="A665">
            <v>42461</v>
          </cell>
          <cell r="B665">
            <v>62</v>
          </cell>
          <cell r="C665">
            <v>44287</v>
          </cell>
          <cell r="D665">
            <v>60</v>
          </cell>
          <cell r="E665">
            <v>44287</v>
          </cell>
          <cell r="F665">
            <v>57</v>
          </cell>
        </row>
        <row r="666">
          <cell r="A666">
            <v>42491</v>
          </cell>
          <cell r="B666">
            <v>62</v>
          </cell>
          <cell r="C666">
            <v>44317</v>
          </cell>
          <cell r="D666">
            <v>60</v>
          </cell>
          <cell r="E666">
            <v>44317</v>
          </cell>
          <cell r="F666">
            <v>57</v>
          </cell>
        </row>
        <row r="667">
          <cell r="A667">
            <v>42522</v>
          </cell>
          <cell r="B667">
            <v>62</v>
          </cell>
          <cell r="C667">
            <v>44348</v>
          </cell>
          <cell r="D667">
            <v>60</v>
          </cell>
          <cell r="E667">
            <v>44348</v>
          </cell>
          <cell r="F667">
            <v>57</v>
          </cell>
        </row>
        <row r="668">
          <cell r="A668">
            <v>42552</v>
          </cell>
          <cell r="B668">
            <v>62</v>
          </cell>
          <cell r="C668">
            <v>44378</v>
          </cell>
          <cell r="D668">
            <v>60</v>
          </cell>
          <cell r="E668">
            <v>44378</v>
          </cell>
          <cell r="F668">
            <v>57</v>
          </cell>
        </row>
        <row r="669">
          <cell r="A669">
            <v>42583</v>
          </cell>
          <cell r="B669">
            <v>62</v>
          </cell>
          <cell r="C669">
            <v>44409</v>
          </cell>
          <cell r="D669">
            <v>60</v>
          </cell>
          <cell r="E669">
            <v>44409</v>
          </cell>
          <cell r="F669">
            <v>57</v>
          </cell>
        </row>
        <row r="670">
          <cell r="A670">
            <v>42614</v>
          </cell>
          <cell r="B670">
            <v>62</v>
          </cell>
          <cell r="C670">
            <v>44440</v>
          </cell>
          <cell r="D670">
            <v>60</v>
          </cell>
          <cell r="E670">
            <v>44440</v>
          </cell>
          <cell r="F670">
            <v>57</v>
          </cell>
        </row>
        <row r="671">
          <cell r="A671">
            <v>42644</v>
          </cell>
          <cell r="B671">
            <v>62</v>
          </cell>
          <cell r="C671">
            <v>44470</v>
          </cell>
          <cell r="D671">
            <v>60</v>
          </cell>
          <cell r="E671">
            <v>44470</v>
          </cell>
          <cell r="F671">
            <v>57</v>
          </cell>
        </row>
        <row r="672">
          <cell r="A672">
            <v>42675</v>
          </cell>
          <cell r="B672">
            <v>62</v>
          </cell>
          <cell r="C672">
            <v>44501</v>
          </cell>
          <cell r="D672">
            <v>60</v>
          </cell>
          <cell r="E672">
            <v>44501</v>
          </cell>
          <cell r="F672">
            <v>57</v>
          </cell>
        </row>
        <row r="673">
          <cell r="A673">
            <v>42705</v>
          </cell>
          <cell r="B673">
            <v>62</v>
          </cell>
          <cell r="C673">
            <v>44531</v>
          </cell>
          <cell r="D673">
            <v>60</v>
          </cell>
          <cell r="E673">
            <v>44531</v>
          </cell>
          <cell r="F673">
            <v>57</v>
          </cell>
        </row>
        <row r="674">
          <cell r="A674">
            <v>42736</v>
          </cell>
          <cell r="B674">
            <v>62</v>
          </cell>
          <cell r="C674">
            <v>44562</v>
          </cell>
          <cell r="D674">
            <v>60</v>
          </cell>
          <cell r="E674">
            <v>44562</v>
          </cell>
          <cell r="F674">
            <v>57</v>
          </cell>
        </row>
        <row r="675">
          <cell r="A675">
            <v>42767</v>
          </cell>
          <cell r="B675">
            <v>62</v>
          </cell>
          <cell r="C675">
            <v>44593</v>
          </cell>
          <cell r="D675">
            <v>60</v>
          </cell>
          <cell r="E675">
            <v>44593</v>
          </cell>
          <cell r="F675">
            <v>57</v>
          </cell>
        </row>
        <row r="676">
          <cell r="A676">
            <v>42795</v>
          </cell>
          <cell r="B676">
            <v>62</v>
          </cell>
          <cell r="C676">
            <v>44621</v>
          </cell>
          <cell r="D676">
            <v>60</v>
          </cell>
          <cell r="E676">
            <v>44621</v>
          </cell>
          <cell r="F676">
            <v>57</v>
          </cell>
        </row>
        <row r="677">
          <cell r="A677">
            <v>42826</v>
          </cell>
          <cell r="B677">
            <v>62</v>
          </cell>
          <cell r="C677">
            <v>44652</v>
          </cell>
          <cell r="D677">
            <v>60</v>
          </cell>
          <cell r="E677">
            <v>44652</v>
          </cell>
          <cell r="F677">
            <v>57</v>
          </cell>
        </row>
        <row r="678">
          <cell r="A678">
            <v>42856</v>
          </cell>
          <cell r="B678">
            <v>62</v>
          </cell>
          <cell r="C678">
            <v>44682</v>
          </cell>
          <cell r="D678">
            <v>60</v>
          </cell>
          <cell r="E678">
            <v>44682</v>
          </cell>
          <cell r="F678">
            <v>57</v>
          </cell>
        </row>
        <row r="679">
          <cell r="A679">
            <v>42887</v>
          </cell>
          <cell r="B679">
            <v>62</v>
          </cell>
          <cell r="C679">
            <v>44713</v>
          </cell>
          <cell r="D679">
            <v>60</v>
          </cell>
          <cell r="E679">
            <v>44713</v>
          </cell>
          <cell r="F679">
            <v>57</v>
          </cell>
        </row>
        <row r="680">
          <cell r="A680">
            <v>42917</v>
          </cell>
          <cell r="B680">
            <v>62</v>
          </cell>
          <cell r="C680">
            <v>44743</v>
          </cell>
          <cell r="D680">
            <v>60</v>
          </cell>
          <cell r="E680">
            <v>44743</v>
          </cell>
          <cell r="F680">
            <v>57</v>
          </cell>
        </row>
        <row r="681">
          <cell r="A681">
            <v>42948</v>
          </cell>
          <cell r="B681">
            <v>62</v>
          </cell>
          <cell r="C681">
            <v>44774</v>
          </cell>
          <cell r="D681">
            <v>60</v>
          </cell>
          <cell r="E681">
            <v>44774</v>
          </cell>
          <cell r="F681">
            <v>57</v>
          </cell>
        </row>
        <row r="682">
          <cell r="A682">
            <v>42979</v>
          </cell>
          <cell r="B682">
            <v>62</v>
          </cell>
          <cell r="C682">
            <v>44805</v>
          </cell>
          <cell r="D682">
            <v>60</v>
          </cell>
          <cell r="E682">
            <v>44805</v>
          </cell>
          <cell r="F682">
            <v>57</v>
          </cell>
        </row>
        <row r="683">
          <cell r="A683">
            <v>43009</v>
          </cell>
          <cell r="B683">
            <v>62</v>
          </cell>
          <cell r="C683">
            <v>44835</v>
          </cell>
          <cell r="D683">
            <v>60</v>
          </cell>
          <cell r="E683">
            <v>44835</v>
          </cell>
          <cell r="F683">
            <v>57</v>
          </cell>
        </row>
        <row r="684">
          <cell r="A684">
            <v>43040</v>
          </cell>
          <cell r="B684">
            <v>62</v>
          </cell>
          <cell r="C684">
            <v>44866</v>
          </cell>
          <cell r="D684">
            <v>60</v>
          </cell>
          <cell r="E684">
            <v>44866</v>
          </cell>
          <cell r="F684">
            <v>57</v>
          </cell>
        </row>
        <row r="685">
          <cell r="A685">
            <v>43070</v>
          </cell>
          <cell r="B685">
            <v>62</v>
          </cell>
          <cell r="C685">
            <v>44896</v>
          </cell>
          <cell r="D685">
            <v>60</v>
          </cell>
          <cell r="E685">
            <v>44896</v>
          </cell>
          <cell r="F685">
            <v>57</v>
          </cell>
        </row>
        <row r="686">
          <cell r="A686">
            <v>43101</v>
          </cell>
          <cell r="B686">
            <v>62</v>
          </cell>
          <cell r="C686">
            <v>44927</v>
          </cell>
          <cell r="D686">
            <v>60</v>
          </cell>
          <cell r="E686">
            <v>44927</v>
          </cell>
          <cell r="F686">
            <v>57</v>
          </cell>
        </row>
        <row r="687">
          <cell r="A687">
            <v>43132</v>
          </cell>
          <cell r="B687">
            <v>62</v>
          </cell>
          <cell r="C687">
            <v>44958</v>
          </cell>
          <cell r="D687">
            <v>60</v>
          </cell>
          <cell r="E687">
            <v>44958</v>
          </cell>
          <cell r="F687">
            <v>57</v>
          </cell>
        </row>
        <row r="688">
          <cell r="A688">
            <v>43160</v>
          </cell>
          <cell r="B688">
            <v>62</v>
          </cell>
          <cell r="C688">
            <v>44986</v>
          </cell>
          <cell r="D688">
            <v>60</v>
          </cell>
          <cell r="E688">
            <v>44986</v>
          </cell>
          <cell r="F688">
            <v>57</v>
          </cell>
        </row>
        <row r="689">
          <cell r="A689">
            <v>43191</v>
          </cell>
          <cell r="B689">
            <v>62</v>
          </cell>
          <cell r="C689">
            <v>45017</v>
          </cell>
          <cell r="D689">
            <v>60</v>
          </cell>
          <cell r="E689">
            <v>45017</v>
          </cell>
          <cell r="F689">
            <v>57</v>
          </cell>
        </row>
        <row r="690">
          <cell r="A690">
            <v>43221</v>
          </cell>
          <cell r="B690">
            <v>62</v>
          </cell>
          <cell r="C690">
            <v>45047</v>
          </cell>
          <cell r="D690">
            <v>60</v>
          </cell>
          <cell r="E690">
            <v>45047</v>
          </cell>
          <cell r="F690">
            <v>57</v>
          </cell>
        </row>
        <row r="691">
          <cell r="A691">
            <v>43252</v>
          </cell>
          <cell r="B691">
            <v>62</v>
          </cell>
          <cell r="C691">
            <v>45078</v>
          </cell>
          <cell r="D691">
            <v>60</v>
          </cell>
          <cell r="E691">
            <v>45078</v>
          </cell>
          <cell r="F691">
            <v>57</v>
          </cell>
        </row>
        <row r="692">
          <cell r="A692">
            <v>43282</v>
          </cell>
          <cell r="B692">
            <v>62</v>
          </cell>
          <cell r="C692">
            <v>45108</v>
          </cell>
          <cell r="D692">
            <v>60</v>
          </cell>
          <cell r="E692">
            <v>45108</v>
          </cell>
          <cell r="F692">
            <v>57</v>
          </cell>
        </row>
        <row r="693">
          <cell r="A693">
            <v>43313</v>
          </cell>
          <cell r="B693">
            <v>62</v>
          </cell>
          <cell r="C693">
            <v>45139</v>
          </cell>
          <cell r="D693">
            <v>60</v>
          </cell>
          <cell r="E693">
            <v>45139</v>
          </cell>
          <cell r="F693">
            <v>57</v>
          </cell>
        </row>
        <row r="694">
          <cell r="A694">
            <v>43344</v>
          </cell>
          <cell r="B694">
            <v>62</v>
          </cell>
          <cell r="C694">
            <v>45170</v>
          </cell>
          <cell r="D694">
            <v>60</v>
          </cell>
          <cell r="E694">
            <v>45170</v>
          </cell>
          <cell r="F694">
            <v>57</v>
          </cell>
        </row>
        <row r="695">
          <cell r="A695">
            <v>43374</v>
          </cell>
          <cell r="B695">
            <v>62</v>
          </cell>
          <cell r="C695">
            <v>45200</v>
          </cell>
          <cell r="D695">
            <v>60</v>
          </cell>
          <cell r="E695">
            <v>45200</v>
          </cell>
          <cell r="F695">
            <v>57</v>
          </cell>
        </row>
        <row r="696">
          <cell r="A696">
            <v>43405</v>
          </cell>
          <cell r="B696">
            <v>62</v>
          </cell>
          <cell r="C696">
            <v>45231</v>
          </cell>
          <cell r="D696">
            <v>60</v>
          </cell>
          <cell r="E696">
            <v>45231</v>
          </cell>
          <cell r="F696">
            <v>57</v>
          </cell>
        </row>
        <row r="697">
          <cell r="A697">
            <v>43435</v>
          </cell>
          <cell r="B697">
            <v>62</v>
          </cell>
          <cell r="C697">
            <v>45261</v>
          </cell>
          <cell r="D697">
            <v>60</v>
          </cell>
          <cell r="E697">
            <v>45261</v>
          </cell>
          <cell r="F697">
            <v>57</v>
          </cell>
        </row>
        <row r="698">
          <cell r="A698">
            <v>43466</v>
          </cell>
          <cell r="B698">
            <v>62</v>
          </cell>
        </row>
        <row r="699">
          <cell r="A699">
            <v>43497</v>
          </cell>
          <cell r="B699">
            <v>62</v>
          </cell>
        </row>
        <row r="700">
          <cell r="A700">
            <v>43525</v>
          </cell>
          <cell r="B700">
            <v>62</v>
          </cell>
        </row>
        <row r="701">
          <cell r="A701">
            <v>43556</v>
          </cell>
          <cell r="B701">
            <v>62</v>
          </cell>
        </row>
        <row r="702">
          <cell r="A702">
            <v>43586</v>
          </cell>
          <cell r="B702">
            <v>62</v>
          </cell>
        </row>
        <row r="703">
          <cell r="A703">
            <v>43617</v>
          </cell>
          <cell r="B703">
            <v>62</v>
          </cell>
        </row>
        <row r="704">
          <cell r="A704">
            <v>43647</v>
          </cell>
          <cell r="B704">
            <v>62</v>
          </cell>
        </row>
        <row r="705">
          <cell r="A705">
            <v>43678</v>
          </cell>
          <cell r="B705">
            <v>62</v>
          </cell>
        </row>
        <row r="706">
          <cell r="A706">
            <v>43709</v>
          </cell>
          <cell r="B706">
            <v>62</v>
          </cell>
        </row>
        <row r="707">
          <cell r="A707">
            <v>43739</v>
          </cell>
          <cell r="B707">
            <v>62</v>
          </cell>
        </row>
        <row r="708">
          <cell r="A708">
            <v>43770</v>
          </cell>
          <cell r="B708">
            <v>62</v>
          </cell>
        </row>
        <row r="709">
          <cell r="A709">
            <v>43800</v>
          </cell>
          <cell r="B709">
            <v>62</v>
          </cell>
        </row>
        <row r="710">
          <cell r="A710">
            <v>43831</v>
          </cell>
          <cell r="B710">
            <v>62</v>
          </cell>
        </row>
        <row r="711">
          <cell r="A711">
            <v>43862</v>
          </cell>
          <cell r="B711">
            <v>62</v>
          </cell>
        </row>
        <row r="712">
          <cell r="A712">
            <v>43891</v>
          </cell>
          <cell r="B712">
            <v>62</v>
          </cell>
        </row>
        <row r="713">
          <cell r="A713">
            <v>43922</v>
          </cell>
          <cell r="B713">
            <v>62</v>
          </cell>
        </row>
        <row r="714">
          <cell r="A714">
            <v>43952</v>
          </cell>
          <cell r="B714">
            <v>62</v>
          </cell>
        </row>
        <row r="715">
          <cell r="A715">
            <v>43983</v>
          </cell>
          <cell r="B715">
            <v>62</v>
          </cell>
        </row>
        <row r="716">
          <cell r="A716">
            <v>44013</v>
          </cell>
          <cell r="B716">
            <v>62</v>
          </cell>
        </row>
        <row r="717">
          <cell r="A717">
            <v>44044</v>
          </cell>
          <cell r="B717">
            <v>62</v>
          </cell>
        </row>
        <row r="718">
          <cell r="A718">
            <v>44075</v>
          </cell>
          <cell r="B718">
            <v>62</v>
          </cell>
        </row>
        <row r="719">
          <cell r="A719">
            <v>44105</v>
          </cell>
          <cell r="B719">
            <v>62</v>
          </cell>
        </row>
        <row r="720">
          <cell r="A720">
            <v>44136</v>
          </cell>
          <cell r="B720">
            <v>62</v>
          </cell>
        </row>
        <row r="721">
          <cell r="A721">
            <v>44166</v>
          </cell>
          <cell r="B721">
            <v>62</v>
          </cell>
        </row>
        <row r="722">
          <cell r="A722">
            <v>44197</v>
          </cell>
          <cell r="B722">
            <v>62</v>
          </cell>
        </row>
        <row r="723">
          <cell r="A723">
            <v>44228</v>
          </cell>
          <cell r="B723">
            <v>62</v>
          </cell>
        </row>
        <row r="724">
          <cell r="A724">
            <v>44256</v>
          </cell>
          <cell r="B724">
            <v>62</v>
          </cell>
        </row>
        <row r="725">
          <cell r="A725">
            <v>44287</v>
          </cell>
          <cell r="B725">
            <v>62</v>
          </cell>
        </row>
        <row r="726">
          <cell r="A726">
            <v>44317</v>
          </cell>
          <cell r="B726">
            <v>62</v>
          </cell>
        </row>
        <row r="727">
          <cell r="A727">
            <v>44348</v>
          </cell>
          <cell r="B727">
            <v>62</v>
          </cell>
        </row>
        <row r="728">
          <cell r="A728">
            <v>44378</v>
          </cell>
          <cell r="B728">
            <v>62</v>
          </cell>
        </row>
        <row r="729">
          <cell r="A729">
            <v>44409</v>
          </cell>
          <cell r="B729">
            <v>62</v>
          </cell>
        </row>
        <row r="730">
          <cell r="A730">
            <v>44440</v>
          </cell>
          <cell r="B730">
            <v>62</v>
          </cell>
        </row>
        <row r="731">
          <cell r="A731">
            <v>44470</v>
          </cell>
          <cell r="B731">
            <v>62</v>
          </cell>
        </row>
        <row r="732">
          <cell r="A732">
            <v>44501</v>
          </cell>
          <cell r="B732">
            <v>62</v>
          </cell>
        </row>
        <row r="733">
          <cell r="A733">
            <v>44531</v>
          </cell>
          <cell r="B733">
            <v>62</v>
          </cell>
        </row>
        <row r="734">
          <cell r="A734">
            <v>44562</v>
          </cell>
          <cell r="B734">
            <v>62</v>
          </cell>
        </row>
        <row r="735">
          <cell r="A735">
            <v>44593</v>
          </cell>
          <cell r="B735">
            <v>62</v>
          </cell>
        </row>
        <row r="736">
          <cell r="A736">
            <v>44621</v>
          </cell>
          <cell r="B736">
            <v>62</v>
          </cell>
        </row>
        <row r="737">
          <cell r="A737">
            <v>44652</v>
          </cell>
          <cell r="B737">
            <v>62</v>
          </cell>
        </row>
        <row r="738">
          <cell r="A738">
            <v>44682</v>
          </cell>
          <cell r="B738">
            <v>62</v>
          </cell>
        </row>
        <row r="739">
          <cell r="A739">
            <v>44713</v>
          </cell>
          <cell r="B739">
            <v>62</v>
          </cell>
        </row>
        <row r="740">
          <cell r="A740">
            <v>44743</v>
          </cell>
          <cell r="B740">
            <v>62</v>
          </cell>
        </row>
        <row r="741">
          <cell r="A741">
            <v>44774</v>
          </cell>
          <cell r="B741">
            <v>62</v>
          </cell>
        </row>
        <row r="742">
          <cell r="A742">
            <v>44805</v>
          </cell>
          <cell r="B742">
            <v>62</v>
          </cell>
        </row>
        <row r="743">
          <cell r="A743">
            <v>44835</v>
          </cell>
          <cell r="B743">
            <v>62</v>
          </cell>
        </row>
        <row r="744">
          <cell r="A744">
            <v>44866</v>
          </cell>
          <cell r="B744">
            <v>62</v>
          </cell>
        </row>
        <row r="745">
          <cell r="A745">
            <v>44896</v>
          </cell>
          <cell r="B745">
            <v>62</v>
          </cell>
        </row>
        <row r="746">
          <cell r="A746">
            <v>44927</v>
          </cell>
          <cell r="B746">
            <v>62</v>
          </cell>
        </row>
        <row r="747">
          <cell r="A747">
            <v>44958</v>
          </cell>
          <cell r="B747">
            <v>62</v>
          </cell>
        </row>
        <row r="748">
          <cell r="A748">
            <v>44986</v>
          </cell>
          <cell r="B748">
            <v>62</v>
          </cell>
        </row>
        <row r="749">
          <cell r="A749">
            <v>45017</v>
          </cell>
          <cell r="B749">
            <v>62</v>
          </cell>
        </row>
        <row r="750">
          <cell r="A750">
            <v>45047</v>
          </cell>
          <cell r="B750">
            <v>62</v>
          </cell>
        </row>
        <row r="751">
          <cell r="A751">
            <v>45078</v>
          </cell>
          <cell r="B751">
            <v>62</v>
          </cell>
        </row>
        <row r="752">
          <cell r="A752">
            <v>45108</v>
          </cell>
          <cell r="B752">
            <v>62</v>
          </cell>
        </row>
        <row r="753">
          <cell r="A753">
            <v>45139</v>
          </cell>
          <cell r="B753">
            <v>62</v>
          </cell>
        </row>
        <row r="754">
          <cell r="A754">
            <v>45170</v>
          </cell>
          <cell r="B754">
            <v>62</v>
          </cell>
        </row>
        <row r="755">
          <cell r="A755">
            <v>45200</v>
          </cell>
          <cell r="B755">
            <v>62</v>
          </cell>
        </row>
        <row r="756">
          <cell r="A756">
            <v>45231</v>
          </cell>
          <cell r="B756">
            <v>62</v>
          </cell>
        </row>
        <row r="757">
          <cell r="A757">
            <v>45261</v>
          </cell>
          <cell r="B757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3"/>
  <sheetViews>
    <sheetView zoomScale="90" zoomScaleNormal="90" workbookViewId="0">
      <selection activeCell="S6" sqref="S6:S7"/>
    </sheetView>
  </sheetViews>
  <sheetFormatPr defaultRowHeight="13.8" x14ac:dyDescent="0.25"/>
  <cols>
    <col min="1" max="1" width="6.5546875" customWidth="1"/>
    <col min="2" max="2" width="19.44140625" customWidth="1"/>
    <col min="3" max="3" width="11.109375" customWidth="1"/>
    <col min="4" max="16" width="9.109375" hidden="1" customWidth="1"/>
    <col min="17" max="17" width="7" hidden="1" customWidth="1"/>
    <col min="18" max="18" width="10.5546875" customWidth="1"/>
    <col min="19" max="19" width="12.5546875" customWidth="1"/>
    <col min="20" max="20" width="10.33203125" customWidth="1"/>
    <col min="21" max="21" width="6.88671875" hidden="1" customWidth="1"/>
    <col min="22" max="22" width="6.5546875" hidden="1" customWidth="1"/>
    <col min="23" max="23" width="7.109375" hidden="1" customWidth="1"/>
    <col min="24" max="24" width="7.109375" customWidth="1"/>
    <col min="25" max="26" width="7.5546875" customWidth="1"/>
    <col min="27" max="27" width="8.44140625" customWidth="1"/>
    <col min="28" max="28" width="8" customWidth="1"/>
    <col min="29" max="29" width="8.109375" hidden="1" customWidth="1"/>
    <col min="30" max="30" width="8.5546875" hidden="1" customWidth="1"/>
    <col min="31" max="31" width="7.109375" hidden="1" customWidth="1"/>
    <col min="32" max="32" width="9.109375" hidden="1" customWidth="1"/>
    <col min="33" max="34" width="7.109375" customWidth="1"/>
    <col min="35" max="35" width="7.33203125" customWidth="1"/>
    <col min="36" max="36" width="7.109375" customWidth="1"/>
    <col min="37" max="37" width="10.109375" customWidth="1"/>
    <col min="38" max="38" width="7.6640625" customWidth="1"/>
    <col min="39" max="39" width="7.33203125" hidden="1" customWidth="1"/>
    <col min="40" max="40" width="7.88671875" hidden="1" customWidth="1"/>
    <col min="41" max="41" width="10.44140625" customWidth="1"/>
    <col min="42" max="42" width="10.6640625" customWidth="1"/>
    <col min="43" max="43" width="9.88671875" customWidth="1"/>
    <col min="44" max="44" width="9.6640625" customWidth="1"/>
  </cols>
  <sheetData>
    <row r="1" spans="1:44" ht="38.25" customHeight="1" x14ac:dyDescent="0.3">
      <c r="A1" s="162" t="s">
        <v>66</v>
      </c>
      <c r="B1" s="163"/>
      <c r="C1" s="163"/>
      <c r="AQ1" s="161" t="s">
        <v>6</v>
      </c>
      <c r="AR1" s="161"/>
    </row>
    <row r="2" spans="1:44" ht="11.25" customHeight="1" x14ac:dyDescent="0.25">
      <c r="A2" s="161"/>
      <c r="B2" s="161"/>
      <c r="C2" s="161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27"/>
    </row>
    <row r="3" spans="1:44" ht="31.5" customHeight="1" x14ac:dyDescent="0.25">
      <c r="A3" s="145" t="s">
        <v>65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</row>
    <row r="4" spans="1:44" ht="27" customHeight="1" x14ac:dyDescent="0.25">
      <c r="A4" s="146" t="s">
        <v>67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</row>
    <row r="5" spans="1:44" ht="15.75" customHeight="1" x14ac:dyDescent="0.25">
      <c r="A5" s="1"/>
      <c r="B5" s="1"/>
      <c r="C5" s="1"/>
      <c r="D5" s="1"/>
      <c r="E5" s="1"/>
      <c r="F5" s="1"/>
      <c r="G5" s="2"/>
      <c r="H5" s="3"/>
      <c r="I5" s="3"/>
      <c r="J5" s="3"/>
      <c r="K5" s="3"/>
      <c r="L5" s="3"/>
      <c r="M5" s="3"/>
      <c r="N5" s="3"/>
      <c r="O5" s="3"/>
      <c r="P5" s="3"/>
      <c r="Q5" s="4"/>
      <c r="R5" s="5"/>
      <c r="S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4"/>
      <c r="AH5" s="4"/>
      <c r="AI5" s="4"/>
      <c r="AJ5" s="4"/>
      <c r="AK5" s="1"/>
      <c r="AL5" s="1"/>
      <c r="AM5" s="1"/>
      <c r="AN5" s="1"/>
      <c r="AO5" s="4"/>
      <c r="AP5" s="139" t="s">
        <v>33</v>
      </c>
      <c r="AQ5" s="139"/>
      <c r="AR5" s="139"/>
    </row>
    <row r="6" spans="1:44" ht="90" customHeight="1" x14ac:dyDescent="0.25">
      <c r="A6" s="138" t="s">
        <v>0</v>
      </c>
      <c r="B6" s="147" t="s">
        <v>1</v>
      </c>
      <c r="C6" s="138" t="s">
        <v>2</v>
      </c>
      <c r="D6" s="148" t="s">
        <v>11</v>
      </c>
      <c r="E6" s="149"/>
      <c r="F6" s="150"/>
      <c r="G6" s="151" t="s">
        <v>12</v>
      </c>
      <c r="H6" s="153" t="s">
        <v>13</v>
      </c>
      <c r="I6" s="155" t="s">
        <v>14</v>
      </c>
      <c r="J6" s="155"/>
      <c r="K6" s="153" t="s">
        <v>15</v>
      </c>
      <c r="L6" s="155" t="s">
        <v>14</v>
      </c>
      <c r="M6" s="155"/>
      <c r="N6" s="164" t="s">
        <v>16</v>
      </c>
      <c r="O6" s="166" t="s">
        <v>14</v>
      </c>
      <c r="P6" s="166"/>
      <c r="Q6" s="135" t="s">
        <v>8</v>
      </c>
      <c r="R6" s="143" t="s">
        <v>3</v>
      </c>
      <c r="S6" s="138" t="s">
        <v>36</v>
      </c>
      <c r="T6" s="167" t="s">
        <v>17</v>
      </c>
      <c r="U6" s="156" t="s">
        <v>18</v>
      </c>
      <c r="V6" s="158" t="s">
        <v>19</v>
      </c>
      <c r="W6" s="158"/>
      <c r="X6" s="138" t="s">
        <v>20</v>
      </c>
      <c r="Y6" s="138"/>
      <c r="Z6" s="159" t="s">
        <v>21</v>
      </c>
      <c r="AA6" s="137" t="s">
        <v>34</v>
      </c>
      <c r="AB6" s="135" t="s">
        <v>57</v>
      </c>
      <c r="AC6" s="170" t="s">
        <v>58</v>
      </c>
      <c r="AD6" s="172"/>
      <c r="AE6" s="172"/>
      <c r="AF6" s="171"/>
      <c r="AG6" s="137" t="s">
        <v>14</v>
      </c>
      <c r="AH6" s="137"/>
      <c r="AI6" s="137" t="s">
        <v>22</v>
      </c>
      <c r="AJ6" s="137"/>
      <c r="AK6" s="138" t="s">
        <v>23</v>
      </c>
      <c r="AL6" s="169" t="s">
        <v>60</v>
      </c>
      <c r="AM6" s="170" t="s">
        <v>54</v>
      </c>
      <c r="AN6" s="171"/>
      <c r="AO6" s="138" t="s">
        <v>51</v>
      </c>
      <c r="AP6" s="149" t="s">
        <v>24</v>
      </c>
      <c r="AQ6" s="149"/>
      <c r="AR6" s="150"/>
    </row>
    <row r="7" spans="1:44" ht="90" customHeight="1" x14ac:dyDescent="0.25">
      <c r="A7" s="138"/>
      <c r="B7" s="138"/>
      <c r="C7" s="138"/>
      <c r="D7" s="7" t="s">
        <v>25</v>
      </c>
      <c r="E7" s="7" t="s">
        <v>5</v>
      </c>
      <c r="F7" s="7" t="s">
        <v>4</v>
      </c>
      <c r="G7" s="152"/>
      <c r="H7" s="154"/>
      <c r="I7" s="8" t="s">
        <v>26</v>
      </c>
      <c r="J7" s="8" t="s">
        <v>5</v>
      </c>
      <c r="K7" s="154"/>
      <c r="L7" s="8" t="s">
        <v>26</v>
      </c>
      <c r="M7" s="8" t="s">
        <v>5</v>
      </c>
      <c r="N7" s="165"/>
      <c r="O7" s="9" t="s">
        <v>26</v>
      </c>
      <c r="P7" s="9" t="s">
        <v>5</v>
      </c>
      <c r="Q7" s="136"/>
      <c r="R7" s="144"/>
      <c r="S7" s="138"/>
      <c r="T7" s="168"/>
      <c r="U7" s="157"/>
      <c r="V7" s="27" t="s">
        <v>27</v>
      </c>
      <c r="W7" s="27" t="s">
        <v>28</v>
      </c>
      <c r="X7" s="27" t="s">
        <v>27</v>
      </c>
      <c r="Y7" s="27" t="s">
        <v>28</v>
      </c>
      <c r="Z7" s="160"/>
      <c r="AA7" s="137"/>
      <c r="AB7" s="136"/>
      <c r="AC7" s="27" t="s">
        <v>4</v>
      </c>
      <c r="AD7" s="27" t="s">
        <v>5</v>
      </c>
      <c r="AE7" s="29" t="s">
        <v>29</v>
      </c>
      <c r="AF7" s="29" t="s">
        <v>35</v>
      </c>
      <c r="AG7" s="38" t="s">
        <v>26</v>
      </c>
      <c r="AH7" s="38" t="s">
        <v>5</v>
      </c>
      <c r="AI7" s="38" t="s">
        <v>26</v>
      </c>
      <c r="AJ7" s="38" t="s">
        <v>5</v>
      </c>
      <c r="AK7" s="138"/>
      <c r="AL7" s="169"/>
      <c r="AM7" s="27" t="s">
        <v>55</v>
      </c>
      <c r="AN7" s="114" t="s">
        <v>56</v>
      </c>
      <c r="AO7" s="138"/>
      <c r="AP7" s="7" t="s">
        <v>30</v>
      </c>
      <c r="AQ7" s="7" t="s">
        <v>31</v>
      </c>
      <c r="AR7" s="7" t="s">
        <v>32</v>
      </c>
    </row>
    <row r="8" spans="1:44" s="54" customFormat="1" ht="12" x14ac:dyDescent="0.25">
      <c r="A8" s="48">
        <v>1</v>
      </c>
      <c r="B8" s="48">
        <v>2</v>
      </c>
      <c r="C8" s="48">
        <v>3</v>
      </c>
      <c r="D8" s="48"/>
      <c r="E8" s="48"/>
      <c r="F8" s="48"/>
      <c r="G8" s="49"/>
      <c r="H8" s="50"/>
      <c r="I8" s="50"/>
      <c r="J8" s="50"/>
      <c r="K8" s="50"/>
      <c r="L8" s="50"/>
      <c r="M8" s="50"/>
      <c r="N8" s="51"/>
      <c r="O8" s="51"/>
      <c r="P8" s="51"/>
      <c r="Q8" s="52"/>
      <c r="R8" s="53">
        <v>4</v>
      </c>
      <c r="S8" s="48">
        <v>5</v>
      </c>
      <c r="T8" s="48">
        <v>6</v>
      </c>
      <c r="U8" s="48"/>
      <c r="V8" s="48"/>
      <c r="W8" s="48"/>
      <c r="X8" s="48">
        <v>7</v>
      </c>
      <c r="Y8" s="48">
        <v>8</v>
      </c>
      <c r="Z8" s="48">
        <v>9</v>
      </c>
      <c r="AA8" s="48">
        <v>10</v>
      </c>
      <c r="AB8" s="48">
        <v>11</v>
      </c>
      <c r="AC8" s="48"/>
      <c r="AD8" s="48"/>
      <c r="AE8" s="48"/>
      <c r="AF8" s="48"/>
      <c r="AG8" s="48">
        <v>12</v>
      </c>
      <c r="AH8" s="48">
        <v>13</v>
      </c>
      <c r="AI8" s="48">
        <v>14</v>
      </c>
      <c r="AJ8" s="48">
        <v>15</v>
      </c>
      <c r="AK8" s="48">
        <v>16</v>
      </c>
      <c r="AL8" s="48">
        <v>17</v>
      </c>
      <c r="AM8" s="48"/>
      <c r="AN8" s="48"/>
      <c r="AO8" s="48">
        <v>18</v>
      </c>
      <c r="AP8" s="48">
        <v>19</v>
      </c>
      <c r="AQ8" s="48">
        <v>20</v>
      </c>
      <c r="AR8" s="48">
        <v>21</v>
      </c>
    </row>
    <row r="9" spans="1:44" s="47" customFormat="1" ht="30" customHeight="1" x14ac:dyDescent="0.25">
      <c r="A9" s="79"/>
      <c r="B9" s="141" t="s">
        <v>53</v>
      </c>
      <c r="C9" s="142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8"/>
      <c r="T9" s="19"/>
      <c r="U9" s="20"/>
      <c r="V9" s="20"/>
      <c r="W9" s="20"/>
      <c r="X9" s="20"/>
      <c r="Y9" s="21"/>
      <c r="Z9" s="20"/>
      <c r="AA9" s="22"/>
      <c r="AB9" s="23"/>
      <c r="AC9" s="23"/>
      <c r="AD9" s="23"/>
      <c r="AE9" s="24"/>
      <c r="AF9" s="24"/>
      <c r="AG9" s="19"/>
      <c r="AH9" s="19"/>
      <c r="AI9" s="19"/>
      <c r="AJ9" s="19"/>
      <c r="AK9" s="25"/>
      <c r="AL9" s="25"/>
      <c r="AM9" s="26"/>
      <c r="AN9" s="26"/>
      <c r="AO9" s="128">
        <f>AO10</f>
        <v>227819</v>
      </c>
      <c r="AP9" s="128">
        <f t="shared" ref="AP9:AR9" si="0">AP10</f>
        <v>129442.95</v>
      </c>
      <c r="AQ9" s="128">
        <f t="shared" si="0"/>
        <v>51777.18</v>
      </c>
      <c r="AR9" s="128">
        <f t="shared" si="0"/>
        <v>46599</v>
      </c>
    </row>
    <row r="10" spans="1:44" s="47" customFormat="1" ht="26.25" customHeight="1" x14ac:dyDescent="0.25">
      <c r="A10" s="77"/>
      <c r="B10" s="140" t="s">
        <v>46</v>
      </c>
      <c r="C10" s="140"/>
      <c r="D10" s="80"/>
      <c r="E10" s="80"/>
      <c r="F10" s="81"/>
      <c r="G10" s="82"/>
      <c r="H10" s="83"/>
      <c r="I10" s="83"/>
      <c r="J10" s="83"/>
      <c r="K10" s="83"/>
      <c r="L10" s="83"/>
      <c r="M10" s="83"/>
      <c r="N10" s="84"/>
      <c r="O10" s="84"/>
      <c r="P10" s="84"/>
      <c r="Q10" s="85"/>
      <c r="R10" s="86"/>
      <c r="S10" s="87"/>
      <c r="T10" s="88"/>
      <c r="U10" s="89"/>
      <c r="V10" s="90"/>
      <c r="W10" s="91"/>
      <c r="X10" s="90"/>
      <c r="Y10" s="91"/>
      <c r="Z10" s="92"/>
      <c r="AA10" s="93"/>
      <c r="AB10" s="94"/>
      <c r="AC10" s="95"/>
      <c r="AD10" s="95"/>
      <c r="AE10" s="85"/>
      <c r="AF10" s="96"/>
      <c r="AG10" s="96"/>
      <c r="AH10" s="96"/>
      <c r="AI10" s="96"/>
      <c r="AJ10" s="96"/>
      <c r="AK10" s="97"/>
      <c r="AL10" s="94"/>
      <c r="AM10" s="98"/>
      <c r="AN10" s="98"/>
      <c r="AO10" s="129">
        <f>AO11</f>
        <v>227819</v>
      </c>
      <c r="AP10" s="129">
        <f t="shared" ref="AP10:AR10" si="1">AP11</f>
        <v>129442.95</v>
      </c>
      <c r="AQ10" s="129">
        <f t="shared" si="1"/>
        <v>51777.18</v>
      </c>
      <c r="AR10" s="129">
        <f t="shared" si="1"/>
        <v>46599</v>
      </c>
    </row>
    <row r="11" spans="1:44" s="76" customFormat="1" ht="131.25" customHeight="1" x14ac:dyDescent="0.25">
      <c r="A11" s="78">
        <v>1</v>
      </c>
      <c r="B11" s="101" t="s">
        <v>47</v>
      </c>
      <c r="C11" s="102" t="s">
        <v>48</v>
      </c>
      <c r="D11" s="58">
        <f>DAY(C11)</f>
        <v>10</v>
      </c>
      <c r="E11" s="58">
        <f>MONTH(C11)</f>
        <v>8</v>
      </c>
      <c r="F11" s="59">
        <f>YEAR(C11)</f>
        <v>1970</v>
      </c>
      <c r="G11" s="60">
        <f>DATE(F11,E11,1)</f>
        <v>25781</v>
      </c>
      <c r="H11" s="61">
        <f>IF(Q11="nam",VLOOKUP(G11,'[1]TUOI NGHI HUU'!$A$2:$B$757,2,0),VLOOKUP(G11,'[1]TUOI NGHI HUU'!$C$2:$D$697,2,0))</f>
        <v>57.4</v>
      </c>
      <c r="I11" s="61">
        <f>INT(H11)</f>
        <v>57</v>
      </c>
      <c r="J11" s="61">
        <f>ROUND((H11-I11)*10,0)</f>
        <v>4</v>
      </c>
      <c r="K11" s="61" t="e">
        <f>IF(Q11="nam",VLOOKUP(G11,'[1]TUOI NGHI HUU'!$E$2:$F$697,2,0),VLOOKUP(G11,'[1]TUOI NGHI HUU'!$G$2:$H$637,2,0))</f>
        <v>#N/A</v>
      </c>
      <c r="L11" s="61" t="e">
        <f>INT(K11)</f>
        <v>#N/A</v>
      </c>
      <c r="M11" s="61" t="e">
        <f>ROUND((K11-L11)*10,0)</f>
        <v>#N/A</v>
      </c>
      <c r="N11" s="103">
        <f>IF(AE11=0.7,K11,H11)</f>
        <v>57.4</v>
      </c>
      <c r="O11" s="103">
        <f>INT(N11)</f>
        <v>57</v>
      </c>
      <c r="P11" s="103">
        <f>ROUND((N11-O11)*10,0)</f>
        <v>4</v>
      </c>
      <c r="Q11" s="62" t="s">
        <v>10</v>
      </c>
      <c r="R11" s="99" t="s">
        <v>49</v>
      </c>
      <c r="S11" s="100" t="s">
        <v>50</v>
      </c>
      <c r="T11" s="104">
        <v>4.0599999999999996</v>
      </c>
      <c r="U11" s="116"/>
      <c r="V11" s="117"/>
      <c r="W11" s="118"/>
      <c r="X11" s="105">
        <v>0.09</v>
      </c>
      <c r="Y11" s="106">
        <f>X11*T11</f>
        <v>0.36539999999999995</v>
      </c>
      <c r="Z11" s="107"/>
      <c r="AA11" s="108">
        <f>(T11+U11+W11+Y11+Z11)*2340</f>
        <v>10355.436</v>
      </c>
      <c r="AB11" s="109">
        <f>IF(AD11&gt;6,AC11+1,IF(AD11=0,AC11,AC11+0.5))</f>
        <v>29</v>
      </c>
      <c r="AC11" s="110">
        <v>28</v>
      </c>
      <c r="AD11" s="110">
        <v>7</v>
      </c>
      <c r="AE11" s="62"/>
      <c r="AF11" s="111" t="s">
        <v>59</v>
      </c>
      <c r="AG11" s="111">
        <f>O11</f>
        <v>57</v>
      </c>
      <c r="AH11" s="111">
        <f>P11</f>
        <v>4</v>
      </c>
      <c r="AI11" s="111">
        <f>IF(MONTH(AK11)&gt;MONTH(C11),YEAR(AK11)-YEAR(C11),YEAR(AK11)-YEAR(C11)-1)</f>
        <v>55</v>
      </c>
      <c r="AJ11" s="111">
        <f>IF(MONTH(AK11)&gt;MONTH(C11),MONTH(AK11)-MONTH(C11)-1,MONTH(AK11)+12-MONTH(C11)-1)</f>
        <v>3</v>
      </c>
      <c r="AK11" s="112">
        <v>45992</v>
      </c>
      <c r="AL11" s="109">
        <f>IF(AN11&gt;6,AM11+1,IF(AN11=0,AM11,AM11+0.5))</f>
        <v>2.5</v>
      </c>
      <c r="AM11" s="113">
        <f>IF(12-AJ11+AH11&gt;=12,AG11+1-(AI11+1),IF(AJ11&gt;0,AG11-(AI11+1),(AG11-AI11)))</f>
        <v>2</v>
      </c>
      <c r="AN11" s="113">
        <f>IF(12-AJ11+AH11&gt;=12,(12-AJ11+AH11)-12,IF(AJ11=0,AH11,12-AJ11+AH11))</f>
        <v>1</v>
      </c>
      <c r="AO11" s="130">
        <f>ROUND((AP11+AQ11+AR11),0)</f>
        <v>227819</v>
      </c>
      <c r="AP11" s="131">
        <f>5*AL11*AA11</f>
        <v>129442.95</v>
      </c>
      <c r="AQ11" s="130">
        <f>5*AA11</f>
        <v>51777.18</v>
      </c>
      <c r="AR11" s="130">
        <f>ROUND((AB11-20)*0.5*AA11,0)</f>
        <v>46599</v>
      </c>
    </row>
    <row r="13" spans="1:44" ht="16.2" x14ac:dyDescent="0.35">
      <c r="B13" s="30" t="s">
        <v>45</v>
      </c>
      <c r="AP13" s="16"/>
    </row>
  </sheetData>
  <mergeCells count="37">
    <mergeCell ref="AQ1:AR1"/>
    <mergeCell ref="K6:K7"/>
    <mergeCell ref="L6:M6"/>
    <mergeCell ref="AA6:AA7"/>
    <mergeCell ref="A1:C1"/>
    <mergeCell ref="A2:C2"/>
    <mergeCell ref="N6:N7"/>
    <mergeCell ref="O6:P6"/>
    <mergeCell ref="T6:T7"/>
    <mergeCell ref="Q6:Q7"/>
    <mergeCell ref="S6:S7"/>
    <mergeCell ref="AL6:AL7"/>
    <mergeCell ref="AO6:AO7"/>
    <mergeCell ref="AP6:AR6"/>
    <mergeCell ref="AM6:AN6"/>
    <mergeCell ref="AC6:AF6"/>
    <mergeCell ref="B10:C10"/>
    <mergeCell ref="B9:C9"/>
    <mergeCell ref="R6:R7"/>
    <mergeCell ref="A3:AR3"/>
    <mergeCell ref="A4:AR4"/>
    <mergeCell ref="A6:A7"/>
    <mergeCell ref="B6:B7"/>
    <mergeCell ref="C6:C7"/>
    <mergeCell ref="D6:F6"/>
    <mergeCell ref="G6:G7"/>
    <mergeCell ref="H6:H7"/>
    <mergeCell ref="I6:J6"/>
    <mergeCell ref="U6:U7"/>
    <mergeCell ref="V6:W6"/>
    <mergeCell ref="X6:Y6"/>
    <mergeCell ref="Z6:Z7"/>
    <mergeCell ref="AB6:AB7"/>
    <mergeCell ref="AG6:AH6"/>
    <mergeCell ref="AI6:AJ6"/>
    <mergeCell ref="AK6:AK7"/>
    <mergeCell ref="AP5:AR5"/>
  </mergeCells>
  <printOptions horizontalCentered="1"/>
  <pageMargins left="0" right="0" top="0.74803149606299213" bottom="0.35433070866141736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"/>
  <sheetViews>
    <sheetView tabSelected="1" zoomScale="90" zoomScaleNormal="90" workbookViewId="0">
      <selection activeCell="S6" sqref="S6:S7"/>
    </sheetView>
  </sheetViews>
  <sheetFormatPr defaultRowHeight="13.8" x14ac:dyDescent="0.25"/>
  <cols>
    <col min="1" max="1" width="6.6640625" customWidth="1"/>
    <col min="2" max="2" width="20" customWidth="1"/>
    <col min="3" max="3" width="12.33203125" customWidth="1"/>
    <col min="4" max="17" width="9.109375" hidden="1" customWidth="1"/>
    <col min="18" max="18" width="9.44140625" customWidth="1"/>
    <col min="19" max="19" width="10.6640625" customWidth="1"/>
    <col min="20" max="20" width="9" customWidth="1"/>
    <col min="21" max="21" width="7.109375" hidden="1" customWidth="1"/>
    <col min="22" max="22" width="5.88671875" hidden="1" customWidth="1"/>
    <col min="23" max="23" width="6" hidden="1" customWidth="1"/>
    <col min="24" max="24" width="5.44140625" hidden="1" customWidth="1"/>
    <col min="25" max="25" width="5.6640625" hidden="1" customWidth="1"/>
    <col min="26" max="26" width="7.109375" customWidth="1"/>
    <col min="27" max="27" width="8" customWidth="1"/>
    <col min="28" max="28" width="7.44140625" customWidth="1"/>
    <col min="29" max="29" width="6.44140625" hidden="1" customWidth="1"/>
    <col min="30" max="30" width="6.5546875" hidden="1" customWidth="1"/>
    <col min="31" max="31" width="5.109375" hidden="1" customWidth="1"/>
    <col min="32" max="32" width="5.88671875" hidden="1" customWidth="1"/>
    <col min="33" max="33" width="6.88671875" customWidth="1"/>
    <col min="34" max="34" width="6.6640625" customWidth="1"/>
    <col min="35" max="35" width="6.33203125" customWidth="1"/>
    <col min="36" max="36" width="6.6640625" customWidth="1"/>
    <col min="37" max="37" width="11.109375" customWidth="1"/>
    <col min="38" max="38" width="7.5546875" customWidth="1"/>
    <col min="39" max="39" width="7.33203125" customWidth="1"/>
    <col min="40" max="40" width="6.88671875" customWidth="1"/>
    <col min="41" max="41" width="10.5546875" customWidth="1"/>
    <col min="42" max="42" width="12.33203125" customWidth="1"/>
    <col min="43" max="43" width="10.6640625" customWidth="1"/>
    <col min="44" max="44" width="10" bestFit="1" customWidth="1"/>
  </cols>
  <sheetData>
    <row r="1" spans="1:46" ht="36.75" customHeight="1" x14ac:dyDescent="0.3">
      <c r="A1" s="162" t="s">
        <v>66</v>
      </c>
      <c r="B1" s="163"/>
      <c r="C1" s="163"/>
      <c r="AP1" s="161" t="s">
        <v>7</v>
      </c>
      <c r="AQ1" s="161"/>
    </row>
    <row r="2" spans="1:46" ht="13.5" customHeight="1" x14ac:dyDescent="0.25">
      <c r="A2" s="161"/>
      <c r="B2" s="161"/>
      <c r="C2" s="161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20"/>
      <c r="V2" s="120"/>
      <c r="W2" s="120"/>
      <c r="X2" s="120"/>
      <c r="Y2" s="120"/>
      <c r="Z2" s="10"/>
      <c r="AA2" s="10"/>
      <c r="AB2" s="10"/>
      <c r="AC2" s="10"/>
      <c r="AD2" s="10"/>
      <c r="AE2" s="120"/>
      <c r="AF2" s="12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27"/>
      <c r="AR2" s="10"/>
    </row>
    <row r="3" spans="1:46" ht="33.75" customHeight="1" x14ac:dyDescent="0.25">
      <c r="A3" s="145" t="s">
        <v>64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0"/>
    </row>
    <row r="4" spans="1:46" ht="15.75" customHeight="1" x14ac:dyDescent="0.25">
      <c r="A4" s="146" t="s">
        <v>68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5"/>
    </row>
    <row r="5" spans="1:46" ht="21.75" customHeight="1" x14ac:dyDescent="0.25">
      <c r="A5" s="11"/>
      <c r="B5" s="11"/>
      <c r="C5" s="11"/>
      <c r="D5" s="11"/>
      <c r="E5" s="11"/>
      <c r="F5" s="11"/>
      <c r="G5" s="12"/>
      <c r="H5" s="13"/>
      <c r="I5" s="13"/>
      <c r="J5" s="13"/>
      <c r="K5" s="13"/>
      <c r="L5" s="13"/>
      <c r="M5" s="13"/>
      <c r="N5" s="13"/>
      <c r="O5" s="13"/>
      <c r="P5" s="13"/>
      <c r="Q5" s="6"/>
      <c r="R5" s="14"/>
      <c r="S5" s="6"/>
      <c r="T5" s="11"/>
      <c r="U5" s="36"/>
      <c r="V5" s="36"/>
      <c r="W5" s="36"/>
      <c r="X5" s="36"/>
      <c r="Y5" s="36"/>
      <c r="Z5" s="11"/>
      <c r="AA5" s="11"/>
      <c r="AB5" s="36"/>
      <c r="AC5" s="36"/>
      <c r="AD5" s="36"/>
      <c r="AE5" s="36"/>
      <c r="AF5" s="36"/>
      <c r="AG5" s="11"/>
      <c r="AH5" s="11"/>
      <c r="AI5" s="11"/>
      <c r="AJ5" s="11"/>
      <c r="AK5" s="11"/>
      <c r="AL5" s="11"/>
      <c r="AM5" s="11"/>
      <c r="AN5" s="11"/>
      <c r="AO5" s="201" t="s">
        <v>33</v>
      </c>
      <c r="AP5" s="201"/>
      <c r="AQ5" s="201"/>
    </row>
    <row r="6" spans="1:46" s="28" customFormat="1" ht="44.25" customHeight="1" x14ac:dyDescent="0.25">
      <c r="A6" s="185" t="s">
        <v>0</v>
      </c>
      <c r="B6" s="203" t="s">
        <v>1</v>
      </c>
      <c r="C6" s="185" t="s">
        <v>2</v>
      </c>
      <c r="D6" s="186" t="s">
        <v>11</v>
      </c>
      <c r="E6" s="204"/>
      <c r="F6" s="187"/>
      <c r="G6" s="205" t="s">
        <v>12</v>
      </c>
      <c r="H6" s="175" t="s">
        <v>13</v>
      </c>
      <c r="I6" s="177" t="s">
        <v>14</v>
      </c>
      <c r="J6" s="177"/>
      <c r="K6" s="175" t="s">
        <v>15</v>
      </c>
      <c r="L6" s="177" t="s">
        <v>14</v>
      </c>
      <c r="M6" s="177"/>
      <c r="N6" s="178" t="s">
        <v>16</v>
      </c>
      <c r="O6" s="180" t="s">
        <v>14</v>
      </c>
      <c r="P6" s="180"/>
      <c r="Q6" s="181" t="s">
        <v>8</v>
      </c>
      <c r="R6" s="173" t="s">
        <v>3</v>
      </c>
      <c r="S6" s="185" t="s">
        <v>36</v>
      </c>
      <c r="T6" s="197" t="s">
        <v>40</v>
      </c>
      <c r="U6" s="207" t="s">
        <v>18</v>
      </c>
      <c r="V6" s="199" t="s">
        <v>19</v>
      </c>
      <c r="W6" s="200"/>
      <c r="X6" s="199" t="s">
        <v>20</v>
      </c>
      <c r="Y6" s="200"/>
      <c r="Z6" s="209" t="s">
        <v>21</v>
      </c>
      <c r="AA6" s="188" t="s">
        <v>34</v>
      </c>
      <c r="AB6" s="192" t="s">
        <v>62</v>
      </c>
      <c r="AC6" s="189" t="s">
        <v>37</v>
      </c>
      <c r="AD6" s="190"/>
      <c r="AE6" s="190"/>
      <c r="AF6" s="191"/>
      <c r="AG6" s="188" t="s">
        <v>14</v>
      </c>
      <c r="AH6" s="188"/>
      <c r="AI6" s="188" t="s">
        <v>22</v>
      </c>
      <c r="AJ6" s="188"/>
      <c r="AK6" s="185" t="s">
        <v>23</v>
      </c>
      <c r="AL6" s="184" t="s">
        <v>54</v>
      </c>
      <c r="AM6" s="194" t="s">
        <v>63</v>
      </c>
      <c r="AN6" s="195"/>
      <c r="AO6" s="185" t="s">
        <v>52</v>
      </c>
      <c r="AP6" s="186" t="s">
        <v>24</v>
      </c>
      <c r="AQ6" s="187"/>
      <c r="AT6" s="134"/>
    </row>
    <row r="7" spans="1:46" s="28" customFormat="1" ht="149.25" customHeight="1" x14ac:dyDescent="0.25">
      <c r="A7" s="185"/>
      <c r="B7" s="185"/>
      <c r="C7" s="185"/>
      <c r="D7" s="39" t="s">
        <v>25</v>
      </c>
      <c r="E7" s="39" t="s">
        <v>5</v>
      </c>
      <c r="F7" s="39" t="s">
        <v>4</v>
      </c>
      <c r="G7" s="206"/>
      <c r="H7" s="176"/>
      <c r="I7" s="40" t="s">
        <v>26</v>
      </c>
      <c r="J7" s="40" t="s">
        <v>5</v>
      </c>
      <c r="K7" s="176"/>
      <c r="L7" s="40" t="s">
        <v>26</v>
      </c>
      <c r="M7" s="40" t="s">
        <v>5</v>
      </c>
      <c r="N7" s="179"/>
      <c r="O7" s="41" t="s">
        <v>26</v>
      </c>
      <c r="P7" s="41" t="s">
        <v>5</v>
      </c>
      <c r="Q7" s="182"/>
      <c r="R7" s="174"/>
      <c r="S7" s="185"/>
      <c r="T7" s="198"/>
      <c r="U7" s="208"/>
      <c r="V7" s="121" t="s">
        <v>27</v>
      </c>
      <c r="W7" s="121" t="s">
        <v>28</v>
      </c>
      <c r="X7" s="121" t="s">
        <v>27</v>
      </c>
      <c r="Y7" s="121" t="s">
        <v>28</v>
      </c>
      <c r="Z7" s="210"/>
      <c r="AA7" s="188"/>
      <c r="AB7" s="193"/>
      <c r="AC7" s="37" t="s">
        <v>4</v>
      </c>
      <c r="AD7" s="37" t="s">
        <v>5</v>
      </c>
      <c r="AE7" s="126" t="s">
        <v>29</v>
      </c>
      <c r="AF7" s="126" t="s">
        <v>35</v>
      </c>
      <c r="AG7" s="42" t="s">
        <v>26</v>
      </c>
      <c r="AH7" s="42" t="s">
        <v>5</v>
      </c>
      <c r="AI7" s="42" t="s">
        <v>26</v>
      </c>
      <c r="AJ7" s="42" t="s">
        <v>5</v>
      </c>
      <c r="AK7" s="185"/>
      <c r="AL7" s="184"/>
      <c r="AM7" s="37" t="s">
        <v>61</v>
      </c>
      <c r="AN7" s="115" t="s">
        <v>56</v>
      </c>
      <c r="AO7" s="185"/>
      <c r="AP7" s="43" t="s">
        <v>39</v>
      </c>
      <c r="AQ7" s="44" t="s">
        <v>38</v>
      </c>
    </row>
    <row r="8" spans="1:46" s="54" customFormat="1" ht="14.25" customHeight="1" x14ac:dyDescent="0.25">
      <c r="A8" s="48">
        <v>1</v>
      </c>
      <c r="B8" s="48">
        <v>2</v>
      </c>
      <c r="C8" s="48">
        <v>3</v>
      </c>
      <c r="D8" s="48"/>
      <c r="E8" s="48"/>
      <c r="F8" s="48"/>
      <c r="G8" s="49"/>
      <c r="H8" s="50"/>
      <c r="I8" s="50"/>
      <c r="J8" s="50"/>
      <c r="K8" s="50"/>
      <c r="L8" s="50"/>
      <c r="M8" s="50"/>
      <c r="N8" s="51"/>
      <c r="O8" s="51"/>
      <c r="P8" s="51"/>
      <c r="Q8" s="52"/>
      <c r="R8" s="53">
        <v>4</v>
      </c>
      <c r="S8" s="48">
        <v>5</v>
      </c>
      <c r="T8" s="48">
        <v>6</v>
      </c>
      <c r="U8" s="122"/>
      <c r="V8" s="122"/>
      <c r="W8" s="122"/>
      <c r="X8" s="122"/>
      <c r="Y8" s="122"/>
      <c r="Z8" s="48">
        <v>7</v>
      </c>
      <c r="AA8" s="48">
        <v>8</v>
      </c>
      <c r="AB8" s="48">
        <v>9</v>
      </c>
      <c r="AC8" s="48"/>
      <c r="AD8" s="48"/>
      <c r="AE8" s="122"/>
      <c r="AF8" s="122"/>
      <c r="AG8" s="48">
        <v>10</v>
      </c>
      <c r="AH8" s="48">
        <v>11</v>
      </c>
      <c r="AI8" s="48">
        <v>12</v>
      </c>
      <c r="AJ8" s="48">
        <v>13</v>
      </c>
      <c r="AK8" s="48">
        <v>14</v>
      </c>
      <c r="AL8" s="48">
        <v>15</v>
      </c>
      <c r="AM8" s="48">
        <v>16</v>
      </c>
      <c r="AN8" s="48">
        <v>17</v>
      </c>
      <c r="AO8" s="48">
        <v>18</v>
      </c>
      <c r="AP8" s="48">
        <v>19</v>
      </c>
      <c r="AQ8" s="48">
        <v>20</v>
      </c>
    </row>
    <row r="9" spans="1:46" s="47" customFormat="1" ht="30.75" customHeight="1" x14ac:dyDescent="0.25">
      <c r="A9" s="20"/>
      <c r="B9" s="196" t="s">
        <v>53</v>
      </c>
      <c r="C9" s="196"/>
      <c r="D9" s="20"/>
      <c r="E9" s="20"/>
      <c r="F9" s="20"/>
      <c r="G9" s="31"/>
      <c r="H9" s="32"/>
      <c r="I9" s="32"/>
      <c r="J9" s="32"/>
      <c r="K9" s="32"/>
      <c r="L9" s="32"/>
      <c r="M9" s="32"/>
      <c r="N9" s="33"/>
      <c r="O9" s="33"/>
      <c r="P9" s="33"/>
      <c r="Q9" s="19"/>
      <c r="R9" s="34"/>
      <c r="S9" s="19"/>
      <c r="T9" s="19"/>
      <c r="U9" s="119"/>
      <c r="V9" s="119"/>
      <c r="W9" s="119"/>
      <c r="X9" s="119"/>
      <c r="Y9" s="119"/>
      <c r="Z9" s="20"/>
      <c r="AA9" s="19"/>
      <c r="AB9" s="20"/>
      <c r="AC9" s="20"/>
      <c r="AD9" s="20"/>
      <c r="AE9" s="20"/>
      <c r="AF9" s="20"/>
      <c r="AG9" s="20"/>
      <c r="AH9" s="20"/>
      <c r="AI9" s="20"/>
      <c r="AJ9" s="20"/>
      <c r="AK9" s="35"/>
      <c r="AL9" s="35"/>
      <c r="AM9" s="35"/>
      <c r="AN9" s="35"/>
      <c r="AO9" s="128">
        <f>AO10</f>
        <v>70288</v>
      </c>
      <c r="AP9" s="128">
        <f t="shared" ref="AP9:AQ9" si="0">AP10</f>
        <v>51544.350000000006</v>
      </c>
      <c r="AQ9" s="128">
        <f t="shared" si="0"/>
        <v>18743.400000000001</v>
      </c>
      <c r="AR9" s="45"/>
      <c r="AS9" s="46"/>
      <c r="AT9" s="46"/>
    </row>
    <row r="10" spans="1:46" s="47" customFormat="1" ht="26.25" customHeight="1" x14ac:dyDescent="0.25">
      <c r="A10" s="55"/>
      <c r="B10" s="202" t="s">
        <v>44</v>
      </c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65"/>
      <c r="U10" s="55"/>
      <c r="V10" s="55"/>
      <c r="W10" s="55"/>
      <c r="X10" s="55"/>
      <c r="Y10" s="55"/>
      <c r="Z10" s="55"/>
      <c r="AA10" s="65"/>
      <c r="AB10" s="55"/>
      <c r="AC10" s="55"/>
      <c r="AD10" s="55"/>
      <c r="AE10" s="55"/>
      <c r="AF10" s="55"/>
      <c r="AG10" s="55"/>
      <c r="AH10" s="55"/>
      <c r="AI10" s="55"/>
      <c r="AJ10" s="55"/>
      <c r="AK10" s="66"/>
      <c r="AL10" s="66"/>
      <c r="AM10" s="66"/>
      <c r="AN10" s="66"/>
      <c r="AO10" s="132">
        <f>AO11</f>
        <v>70288</v>
      </c>
      <c r="AP10" s="132">
        <f t="shared" ref="AP10:AQ10" si="1">AP11</f>
        <v>51544.350000000006</v>
      </c>
      <c r="AQ10" s="132">
        <f t="shared" si="1"/>
        <v>18743.400000000001</v>
      </c>
      <c r="AR10" s="45"/>
      <c r="AS10" s="46"/>
      <c r="AT10" s="46"/>
    </row>
    <row r="11" spans="1:46" s="76" customFormat="1" ht="108" customHeight="1" x14ac:dyDescent="0.25">
      <c r="A11" s="64">
        <v>1</v>
      </c>
      <c r="B11" s="56" t="s">
        <v>41</v>
      </c>
      <c r="C11" s="57">
        <v>34866</v>
      </c>
      <c r="D11" s="58">
        <f>DAY(C11)</f>
        <v>16</v>
      </c>
      <c r="E11" s="58">
        <f>MONTH(C11)</f>
        <v>6</v>
      </c>
      <c r="F11" s="59">
        <f>YEAR(C11)</f>
        <v>1995</v>
      </c>
      <c r="G11" s="60">
        <f>DATE(F11,E11,1)</f>
        <v>34851</v>
      </c>
      <c r="H11" s="61">
        <f>IF(Q11="nam",VLOOKUP(G11,'[1]TUOI NGHI HUU'!$A$2:$B$757,2,0),VLOOKUP(G11,'[1]TUOI NGHI HUU'!$C$2:$D$697,2,0))</f>
        <v>62</v>
      </c>
      <c r="I11" s="61">
        <f>INT(H11)</f>
        <v>62</v>
      </c>
      <c r="J11" s="61">
        <f>ROUND((H11-I11)*10,0)</f>
        <v>0</v>
      </c>
      <c r="K11" s="61">
        <f>IF(Q11="nam",VLOOKUP(G11,'[1]TUOI NGHI HUU'!$E$2:$F$697,2,0),VLOOKUP(G11,'[1]TUOI NGHI HUU'!$G$2:$H$637,2,0))</f>
        <v>57</v>
      </c>
      <c r="L11" s="61">
        <f>INT(K11)</f>
        <v>57</v>
      </c>
      <c r="M11" s="61">
        <f>ROUND((K11-L11)*10,0)</f>
        <v>0</v>
      </c>
      <c r="N11" s="61" t="e">
        <f>IF(#REF!=0.7,K11,H11)</f>
        <v>#REF!</v>
      </c>
      <c r="O11" s="61" t="e">
        <f>INT(N11)</f>
        <v>#REF!</v>
      </c>
      <c r="P11" s="61" t="e">
        <f>ROUND((N11-O11)*10,0)</f>
        <v>#REF!</v>
      </c>
      <c r="Q11" s="62" t="s">
        <v>9</v>
      </c>
      <c r="R11" s="62" t="s">
        <v>42</v>
      </c>
      <c r="S11" s="63" t="s">
        <v>43</v>
      </c>
      <c r="T11" s="67">
        <v>2.67</v>
      </c>
      <c r="U11" s="123"/>
      <c r="V11" s="124"/>
      <c r="W11" s="125"/>
      <c r="X11" s="124"/>
      <c r="Y11" s="125"/>
      <c r="Z11" s="68"/>
      <c r="AA11" s="69">
        <f>(T11+U11+W11+Y11+Z11)*2340</f>
        <v>6247.8</v>
      </c>
      <c r="AB11" s="70">
        <f>IF(AD11&gt;6,AC11+1,IF(AD11=0,AC11,AC11+0.5))</f>
        <v>5.5</v>
      </c>
      <c r="AC11" s="71">
        <v>5</v>
      </c>
      <c r="AD11" s="71">
        <v>2</v>
      </c>
      <c r="AE11" s="71"/>
      <c r="AF11" s="71"/>
      <c r="AG11" s="72">
        <v>62</v>
      </c>
      <c r="AH11" s="72">
        <v>0</v>
      </c>
      <c r="AI11" s="72">
        <f>IF(MONTH(AK11)&gt;MONTH(C11),YEAR(AK11)-YEAR(C11),YEAR(AK11)-YEAR(C11)-1)</f>
        <v>30</v>
      </c>
      <c r="AJ11" s="72">
        <f>IF(MONTH(AK11)&gt;MONTH(C11),MONTH(AK11)-MONTH(C11)-1,MONTH(AK11)+12-MONTH(C11)-1)</f>
        <v>5</v>
      </c>
      <c r="AK11" s="73">
        <v>45992</v>
      </c>
      <c r="AL11" s="70">
        <f>IF(AN11&gt;6,AM11+1,IF(AN11=0,AM11,AM11+0.5))</f>
        <v>32</v>
      </c>
      <c r="AM11" s="74">
        <f>IF(12-AJ11+AH11&gt;=12,AG11+1-(AI11+1),IF(AJ11&gt;0,AG11-(AI11+1),(AG11-AI11)))</f>
        <v>31</v>
      </c>
      <c r="AN11" s="74">
        <f>IF(12-AJ11+AH11&gt;=12,(12-AJ11+AH11)-12,IF(AJ11=0,AH11,12-AJ11+AH11))</f>
        <v>7</v>
      </c>
      <c r="AO11" s="133">
        <f>ROUND((AP11+AQ11),0)</f>
        <v>70288</v>
      </c>
      <c r="AP11" s="133">
        <f>1.5*AA11*AB11</f>
        <v>51544.350000000006</v>
      </c>
      <c r="AQ11" s="133">
        <f>3*AA11</f>
        <v>18743.400000000001</v>
      </c>
      <c r="AR11" s="75"/>
    </row>
    <row r="12" spans="1:46" ht="14.4" x14ac:dyDescent="0.3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</row>
    <row r="13" spans="1:46" ht="16.2" x14ac:dyDescent="0.35">
      <c r="B13" s="30" t="s">
        <v>45</v>
      </c>
    </row>
  </sheetData>
  <mergeCells count="38">
    <mergeCell ref="AO5:AQ5"/>
    <mergeCell ref="AP1:AQ1"/>
    <mergeCell ref="A1:C1"/>
    <mergeCell ref="A2:C2"/>
    <mergeCell ref="B10:S10"/>
    <mergeCell ref="I6:J6"/>
    <mergeCell ref="A6:A7"/>
    <mergeCell ref="B6:B7"/>
    <mergeCell ref="C6:C7"/>
    <mergeCell ref="D6:F6"/>
    <mergeCell ref="G6:G7"/>
    <mergeCell ref="A3:AQ3"/>
    <mergeCell ref="A4:AQ4"/>
    <mergeCell ref="U6:U7"/>
    <mergeCell ref="V6:W6"/>
    <mergeCell ref="Z6:Z7"/>
    <mergeCell ref="A12:AQ12"/>
    <mergeCell ref="AL6:AL7"/>
    <mergeCell ref="AO6:AO7"/>
    <mergeCell ref="AP6:AQ6"/>
    <mergeCell ref="AA6:AA7"/>
    <mergeCell ref="AG6:AH6"/>
    <mergeCell ref="AI6:AJ6"/>
    <mergeCell ref="AK6:AK7"/>
    <mergeCell ref="S6:S7"/>
    <mergeCell ref="H6:H7"/>
    <mergeCell ref="AC6:AF6"/>
    <mergeCell ref="AB6:AB7"/>
    <mergeCell ref="AM6:AN6"/>
    <mergeCell ref="B9:C9"/>
    <mergeCell ref="T6:T7"/>
    <mergeCell ref="X6:Y6"/>
    <mergeCell ref="R6:R7"/>
    <mergeCell ref="K6:K7"/>
    <mergeCell ref="L6:M6"/>
    <mergeCell ref="N6:N7"/>
    <mergeCell ref="O6:P6"/>
    <mergeCell ref="Q6:Q7"/>
  </mergeCells>
  <printOptions horizontalCentered="1"/>
  <pageMargins left="0" right="0" top="0.74803149606299213" bottom="0.55118110236220474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NHTT</vt:lpstr>
      <vt:lpstr>TV</vt:lpstr>
    </vt:vector>
  </TitlesOfParts>
  <Company>minhtuan6990@gmail.com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Thành Minh</dc:creator>
  <cp:lastModifiedBy>ls vpubnd</cp:lastModifiedBy>
  <cp:lastPrinted>2025-11-18T04:04:44Z</cp:lastPrinted>
  <dcterms:created xsi:type="dcterms:W3CDTF">2024-12-16T01:46:33Z</dcterms:created>
  <dcterms:modified xsi:type="dcterms:W3CDTF">2025-11-18T04:05:20Z</dcterms:modified>
</cp:coreProperties>
</file>